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2 SUSOPF_Boyko\ОТЧЕТИ - ВСИЧКИ\Отчет за 2020 г\За сайта на СО\"/>
    </mc:Choice>
  </mc:AlternateContent>
  <bookViews>
    <workbookView xWindow="480" yWindow="90" windowWidth="11355" windowHeight="8700"/>
  </bookViews>
  <sheets>
    <sheet name="ХОА по КП" sheetId="1" r:id="rId1"/>
    <sheet name="Дялово разпред" sheetId="2" r:id="rId2"/>
    <sheet name="Лист2" sheetId="3" r:id="rId3"/>
    <sheet name="Лист3" sheetId="4" r:id="rId4"/>
  </sheets>
  <definedNames>
    <definedName name="_xlnm.Print_Area" localSheetId="1">'Дялово разпред'!$A$6:$L$27</definedName>
    <definedName name="_xlnm.Print_Area" localSheetId="0">'ХОА по КП'!$A$9:$K$145</definedName>
    <definedName name="_xlnm.Print_Titles" localSheetId="0">'ХОА по КП'!$1:$7</definedName>
  </definedNames>
  <calcPr calcId="162913"/>
</workbook>
</file>

<file path=xl/calcChain.xml><?xml version="1.0" encoding="utf-8"?>
<calcChain xmlns="http://schemas.openxmlformats.org/spreadsheetml/2006/main">
  <c r="C20" i="4" l="1"/>
  <c r="D12" i="4"/>
  <c r="D11" i="4"/>
  <c r="D10" i="4"/>
  <c r="D9" i="4"/>
  <c r="D8" i="4"/>
  <c r="D7" i="4"/>
  <c r="D6" i="4"/>
  <c r="D5" i="4"/>
  <c r="D4" i="4"/>
  <c r="K22" i="3"/>
  <c r="K19" i="3"/>
  <c r="K18" i="3"/>
  <c r="K17" i="3"/>
  <c r="K15" i="3"/>
  <c r="K10" i="3"/>
  <c r="K14" i="3"/>
  <c r="K20" i="3"/>
  <c r="K9" i="3"/>
  <c r="L29" i="3"/>
  <c r="J29" i="3"/>
  <c r="L29" i="2"/>
  <c r="J29" i="2"/>
  <c r="J141" i="1" l="1"/>
  <c r="K140" i="1"/>
  <c r="J140" i="1"/>
  <c r="K74" i="1"/>
  <c r="J74" i="1"/>
  <c r="J143" i="1" l="1"/>
  <c r="J49" i="1"/>
</calcChain>
</file>

<file path=xl/sharedStrings.xml><?xml version="1.0" encoding="utf-8"?>
<sst xmlns="http://schemas.openxmlformats.org/spreadsheetml/2006/main" count="314" uniqueCount="177">
  <si>
    <t>Обороти</t>
  </si>
  <si>
    <t>Хронологична оборотна ведомост по аналитични нива</t>
  </si>
  <si>
    <t>дебит</t>
  </si>
  <si>
    <t>кредит</t>
  </si>
  <si>
    <t>Със сметка</t>
  </si>
  <si>
    <t>1-во ан.н.</t>
  </si>
  <si>
    <t>2-ро ан.н.</t>
  </si>
  <si>
    <t>МО №</t>
  </si>
  <si>
    <t>От дата</t>
  </si>
  <si>
    <t xml:space="preserve">Наименование </t>
  </si>
  <si>
    <t>Столична община</t>
  </si>
  <si>
    <t>Идент. №000696327</t>
  </si>
  <si>
    <t>06.10.2020</t>
  </si>
  <si>
    <t>07.10.2020</t>
  </si>
  <si>
    <t>30.12.2020</t>
  </si>
  <si>
    <t>28.02.2020</t>
  </si>
  <si>
    <t>стол за вземане на кръв Р.333/31.05.18г.ДКЦ 3,СОа19- -ДГ55-8</t>
  </si>
  <si>
    <t>стол за вземане на кръв Р.333/31.05.18г.ДКЦ 3,СОа19- -ДГ55-859/31.12.19г</t>
  </si>
  <si>
    <t>2071МВ</t>
  </si>
  <si>
    <t>02.12.2020</t>
  </si>
  <si>
    <t>24.01.2020</t>
  </si>
  <si>
    <t>22.07.2020</t>
  </si>
  <si>
    <t>17.09.2020</t>
  </si>
  <si>
    <t>19.10.2020</t>
  </si>
  <si>
    <t>13.02.2020</t>
  </si>
  <si>
    <t>14.01.2020</t>
  </si>
  <si>
    <t>Ф.№4554/19.12.2019, 3 ДКЦ, Р.456/11.07.19Г.</t>
  </si>
  <si>
    <t>11.02.2020</t>
  </si>
  <si>
    <t>20.02.2020</t>
  </si>
  <si>
    <t>02.04.2020</t>
  </si>
  <si>
    <t>28.09.2020</t>
  </si>
  <si>
    <t>15.12.2020</t>
  </si>
  <si>
    <t>30.04.2020</t>
  </si>
  <si>
    <t>09.06.2020</t>
  </si>
  <si>
    <t>Инв.контр пожарна СБРДЦП Св.София, Р.21418.04.19</t>
  </si>
  <si>
    <t>15.04.2020</t>
  </si>
  <si>
    <t>01.07.2020</t>
  </si>
  <si>
    <t>1бр пикап дир авар СО Ф.№11/09.04.2020 СОА19-ДГ 55-818/13.12</t>
  </si>
  <si>
    <t>1 бр пикап Авар.помощ СО Ф.№10 09.04.2020 СОА19 ДГ55-818/13.</t>
  </si>
  <si>
    <t>1 бр пикап Авар.помощ СО Ф.№10 09.04.2020 СОА19 ДГ55-818/13.12.19г.</t>
  </si>
  <si>
    <t>1бр пикап дир авар СО Ф.№11/09.04.2020 СОА19-ДГ 55-818/13.12.19г</t>
  </si>
  <si>
    <t>31.05.2020</t>
  </si>
  <si>
    <t>Сторно 1бр автом.осч.по д.283, вместо по д.239</t>
  </si>
  <si>
    <t>Изпр. 1бр автом.осч.по д.283, вместо по д.239</t>
  </si>
  <si>
    <t>25.06.2020</t>
  </si>
  <si>
    <t>Р.837/21.12.17г достав. и монтаж на асансьор в 13 ДКЦ, СОА18-282</t>
  </si>
  <si>
    <t>Р.837/21.12.17г достав. и монтаж на асансьор в 13 ДКЦ, СОА18-ДГ55-282/29.05.18</t>
  </si>
  <si>
    <t>31.07.2020</t>
  </si>
  <si>
    <t>Техн.проект парк Дружба, ф.1/18.06.2020, Р.445/11.07.19</t>
  </si>
  <si>
    <t>02.09.2020</t>
  </si>
  <si>
    <t>08.10.2020</t>
  </si>
  <si>
    <t>21.12.2020</t>
  </si>
  <si>
    <t>21.09.2020</t>
  </si>
  <si>
    <t>ЕКГапар.15 ДКЦ,Ф.№3256/10.09.2020,СОА20-ДГ55- 434/14.07.20г</t>
  </si>
  <si>
    <t>ЕКГапар.15 ДКЦ,Ф.№3256/10.09.2020,СОА20-ДГ55- 434/14.07.20г Р.459/11.07.19</t>
  </si>
  <si>
    <t>2 Бр ехографи за 11 и 15 ДКЦСОА20-ДГ55-460/ 04.08. 20г.,Р459/</t>
  </si>
  <si>
    <t>10.12.2020</t>
  </si>
  <si>
    <t>Р.439/11.07.19г автомобил Ф.7330/19.11.2020,55-502 /21.08.20</t>
  </si>
  <si>
    <t>Р.439/11.07.19г автомобил Ф.7332/19.11.2020,55-502 /21.08.20</t>
  </si>
  <si>
    <t>Р.439/11.07.19г автомобил Ф.7331/19.11.2020,55-502 /21.08.20</t>
  </si>
  <si>
    <t>Р.439/11.07.19г автомобил Ф.7328/19.11.2020,55-502 /21.08.20</t>
  </si>
  <si>
    <t>Р.439/11.07.19г автомобил Ф.7329/19.11.2020,55-502 /21.08.20</t>
  </si>
  <si>
    <t>Р.439/11.07.19г автомобил Ф.7328/19.11.2020,55-502 /21.08.20г</t>
  </si>
  <si>
    <t>Р.439/11.07.19г автомобил Ф.7329/19.11.2020,55-502 /21.08.20г</t>
  </si>
  <si>
    <t>Р.439/11.07.19г автомобил Ф.7330/19.11.2020,55-502 /21.08.20г</t>
  </si>
  <si>
    <t>Р.439/11.07.19г автомобил Ф.7331/19.11.2020,55-502 /21.08.20г</t>
  </si>
  <si>
    <t>Р.439/11.07.19г автомобил Ф.7332/19.11.2020,55-502 /21.08.20г</t>
  </si>
  <si>
    <t>Всичко за сметка 4010</t>
  </si>
  <si>
    <t xml:space="preserve">Крайно салдо </t>
  </si>
  <si>
    <t>за плащания със средства от СОПФ за обекти от Капиталовата програма на СО за 2020 г.</t>
  </si>
  <si>
    <t>Б. Секиранов</t>
  </si>
  <si>
    <t>Прил. № 4.1 към Отчета на СОПФ за 2020 г.</t>
  </si>
  <si>
    <t>Дата: 06.04.2021</t>
  </si>
  <si>
    <t>1 бр. портативна с-ма ехограф за 12  ДКЦ СОА20-ДГ 55-460/ 04.08.2020 г.</t>
  </si>
  <si>
    <t>4 Бр ехографи за 2,12,17 и 28 ДКЦСОА20-ДГ55-460/ 04.08. 20г.,Р459/</t>
  </si>
  <si>
    <t>4 Бр ехографи за 11 и 15 ДКЦСОА20-ДГ55-460/ 04.08. 20г.,Р459/</t>
  </si>
  <si>
    <t>4 Бр ехографи за 2,12,17 И 28 ДКЦСОА20-ДГ55-460/ 04.08. 20г.,Р459/11.07.19</t>
  </si>
  <si>
    <t>1 бр ехограф.с-ма 2 САГБАЛ "Шейново" СОА 20- ДГ55-464/</t>
  </si>
  <si>
    <t>8 дп р. Кр. Село Ф.№12885/19.12.2019, РД55-332/ 23.05.2019 г.</t>
  </si>
  <si>
    <t>1 бр. ДП р. Оборище, СОА19- ДГ55-326/20.</t>
  </si>
  <si>
    <t>СМР СБПЛР  Бухово,Ф.№3/29.12.2020 г.</t>
  </si>
  <si>
    <t>5 бр.дет.пл.Средец Ф.№13015/10.06.2020,СОА19 ДГ55- 335/20.05.18,Р.382/14.06.18</t>
  </si>
  <si>
    <t>8 бр. ДП.Люлин,Ф.№13067/24.09.20г СОА19-ДГ55- 348/31.05.20 г.</t>
  </si>
  <si>
    <t>5 бр.ДП Нови Искър,Ф13014/10/06/2020,СОА19-Дг 55-355/31.05.19г.</t>
  </si>
  <si>
    <t>8 бр. ДП.Люлин,Ф.№13067/24.09.20 г. СОА19-ДГ55- 348/31.05.20г</t>
  </si>
  <si>
    <t>7 бр. ДП Младост,Ф13032/17/07/2020,СОА19-ДГ55- 329/20.05.19г,Р.382/14.06.18г</t>
  </si>
  <si>
    <t>3 бр ДП Банкя,ф.13016/10/06/2020,СОА19-ДГ55-327 20.05.19г,Р.382/14.06.18</t>
  </si>
  <si>
    <t>5 бр.ДП Нови Искър,Ф13014/10/06/2020,СОА19-Дг 55-355/31.0</t>
  </si>
  <si>
    <t>неуст. 7 бр. ДП Младост,Ф13032/17/07/2020,СОА19-ДГ55- 329/20.05.1</t>
  </si>
  <si>
    <t>неуст. 5 бр. ДП Средец Ф.№13015/10.06.2020, СОА19  ДГ55- 335/20.05.</t>
  </si>
  <si>
    <t>3 бр. ДП Банкя,ф.13016/10/06/2020,СОА19-ДГ55-327 20.05.19г</t>
  </si>
  <si>
    <t>5 бр. ДП р.Средец СОА19-ДГ55-335/20.05.19г.</t>
  </si>
  <si>
    <t>5 бр. ДП Нови Искър,Ф13014/10/06/2020,СОА19-Дг 55-355/31.0</t>
  </si>
  <si>
    <t>7 бр. ДП Младост,Ф13032/17/07/2020,СОА19-ДГ55- 329/20.05.1</t>
  </si>
  <si>
    <t>Тонометър 3 ДКЦ Ф.№0000305347/17.01.2020 г.</t>
  </si>
  <si>
    <t>Плазма пен. 3 ДКЦ Ф.№000001472/31.01.2020 г.</t>
  </si>
  <si>
    <t>3 бр. мед. апарата 3 ДКЦ Ф.№1000004843/03.02.2020 г.</t>
  </si>
  <si>
    <t xml:space="preserve">Аналитично ниво 1105 Р.456/11.07.2019 г. Апаратура за "ДКЦ - 3 София" ЕООД               </t>
  </si>
  <si>
    <t>Всичко за аналитично нево 1060   -  Р.382/12.06.2018 г. Изграждане на детски площадки в София</t>
  </si>
  <si>
    <t>Аналитично ниво 1108 Р.456/11.07.2019 г.  Аванс за Апаратура за 3-то "ДКЦ - 3 София" ЕООД</t>
  </si>
  <si>
    <t>Всичко за аналитично ниво 1108  -   Р.456/11.07.2019 г.  Аванс за Апаратура за  "ДКЦ - 3 София" ЕООД</t>
  </si>
  <si>
    <t xml:space="preserve">Всичко за аналитично ниво 1109  -  Р.455/11.07.2019 г. за 2 САГБАЛ "Шейново" ЕАД                                           </t>
  </si>
  <si>
    <t xml:space="preserve">Аналитично ниво 1109 Р.455/11.07.2019 г. за 2 САГБАЛ "Шейново" ЕАД                                           </t>
  </si>
  <si>
    <t xml:space="preserve">Аналитично ниво 1111 Р.212/18.04.2019 г. Преустройство на топлоцентрала на НДК за музей                                      </t>
  </si>
  <si>
    <t xml:space="preserve">Аналитично ниво 1112 Р.214/18.04.2019г. пожарна с-ма СБРДЦП Св. София                                     </t>
  </si>
  <si>
    <t xml:space="preserve">Аналитично ниво 1116 Р.440/11.07.2019 г. Доставка на оборудване за д-я "АПП"                                           </t>
  </si>
  <si>
    <t xml:space="preserve">Аналитично ниво 1118 Р.837/21.12.2017 г. Доставка и монтаж на асансьор в "ДКЦ 13 - София" ЕООД                                     </t>
  </si>
  <si>
    <t xml:space="preserve">Аналитично ниво 1120 Р. 445/11.07.2019 г. Осн. ремонт и възстановяване на парк "Дружба" р. Искър                            </t>
  </si>
  <si>
    <t xml:space="preserve">Всичко за Аналитично ниво 1120 -  Р. 445/11.07.2019 г. Осн. ремонт на парк "Дружба" р. Искър                   </t>
  </si>
  <si>
    <t>Аналитично ниво 1125 Р.459/11.07.2019 г. Апаратура за ДКЦ</t>
  </si>
  <si>
    <t xml:space="preserve">Всичко за Аналитично ниво 1125  -  Р.459/11.07.2019 г. Аапаратура за ДКЦ </t>
  </si>
  <si>
    <t xml:space="preserve">Аналитично ниво 1126 Р.461/11.07.2019 г. Закупуване на ехограф за 2 САГБАЛ "Шейново"                                            </t>
  </si>
  <si>
    <t xml:space="preserve">Аналитично ниво 1128 Р.439/11.07.2019г. Доставка на 5 бр. автомобили за Общинска полиция                              </t>
  </si>
  <si>
    <t>ОР парк "Дружба" Ф.№0000000002/14.07.2020, СОА20- ДГ55-215/02.</t>
  </si>
  <si>
    <t>ОР парк "Дружба" Ф.№0000000002/14.07.2020, СОА20- ДГ55-215/02.04.20,Р.445/11.07.19</t>
  </si>
  <si>
    <t>СМР парк "Дружба" СОА20-ДГ215/02.04.20г Ф./04.09. 2020, Р.445/</t>
  </si>
  <si>
    <t>СМР парк "Дружба" СОА20-ДГ215/02.04.20г Ф./04.09. 2020, Р.445/11.07.19г.</t>
  </si>
  <si>
    <t>Стр надз парк "Дружба" 445/11.07.19 СОА 20- ДГ55-158 13.03.20г</t>
  </si>
  <si>
    <t>Стр надз парк "Дружба" 445/11.07.19 СОА 20- ДГ55-158 13.03.20г.</t>
  </si>
  <si>
    <t>Техн.проект парк "Дружба", ф.1/18.06.2020, Р.445/11.07.2019 г.</t>
  </si>
  <si>
    <t>СМР парк "Дружба" СОА20-ДГ55-215 02.04.20Г.</t>
  </si>
  <si>
    <t>Стр надз. парк "Дружба" 55-158 Ф393/10.12.20</t>
  </si>
  <si>
    <t>Авт. надз.парк "Дружба" 55-215 Ф.№5/01.12.2020</t>
  </si>
  <si>
    <t>Стр. надз. парк "Дружба" 55-158 Ф393/10.12.2020</t>
  </si>
  <si>
    <t>Авт. надз.. парк "Дружба" 55-215 Ф.№5/01.12.2020</t>
  </si>
  <si>
    <t>СМР  парк "Дружба" СОА19-ДГ55-158/13.03. 20Г.</t>
  </si>
  <si>
    <t>СМР парк "Дружба"СОА19-ДГ55-158/13.03. 20Г.</t>
  </si>
  <si>
    <t>Аванс мед апаратура за 3 ДКЦ СОА19-ДГ55- 840/20.12.19</t>
  </si>
  <si>
    <t>10 бр. неонат. Легла Ф.№0000001284/17.01.2020, 1-ва САГБАЛ,Р.455/</t>
  </si>
  <si>
    <t>СМР топлоцентрала НДК,СА20-ДГ55-125/08.09. 09.20Г, Р.212/1</t>
  </si>
  <si>
    <t>СМР топлоцентрала НДК,СА20-ДГ55-125/08.09. 09.20Г, Р.212/18.04.19Г</t>
  </si>
  <si>
    <t>СМР топлоцентрала НДК,Ф.485/03.12.2020г. 55-125/28.02.20</t>
  </si>
  <si>
    <t>Р.21418.04.2019 г. Пожарна система СОА19-ДГ55-635 19.09.2019Г</t>
  </si>
  <si>
    <t>Р.21418.04.2019 г. Пожарна система  СОА19-ДГ55-635 19.09.2019Г</t>
  </si>
  <si>
    <t>Р.846/2018 г. НДК СОА20-ДГ55-145/09.03.20Г</t>
  </si>
  <si>
    <t>Аванс парк Дружба СОА20-ДГ55-158/ 13.03.20г</t>
  </si>
  <si>
    <t>Изготвил: .........................</t>
  </si>
  <si>
    <t>С-р на СОПФ</t>
  </si>
  <si>
    <t>Аналитично ниво 1106 Р.456/11.07.2019 г.  Апаратура за "ДКЦ - 3 София" ЕООД</t>
  </si>
  <si>
    <t>Всичко за аналитично ниво 1106   -  Р.456/11.07.2019 г.  Апаратура за "ДКЦ - 3 София" ЕООД</t>
  </si>
  <si>
    <t>Аналитично ниво 1054 Р.333/31.05.2018 г. Основни ремонти на доболнични заведения</t>
  </si>
  <si>
    <t xml:space="preserve">Аналитично ниво 1060 Р.382/12.06.2018г. Изграждане на детски площадки в София                 </t>
  </si>
  <si>
    <t>Всичко за аналитично ниво 1054  -  Р.333/31.05.2018 г. Основни ремонти на болнични заведения</t>
  </si>
  <si>
    <t>Всичко за аналитично ниво 1105  -  Р.456/11.07.2019 г. Апаратура за "ДКЦ - 3 София" ЕООД</t>
  </si>
  <si>
    <t xml:space="preserve">Всичко за аналитично ниво 1111  -   Р.212/18.04.2019 г. Преустройство на топлоцентрала на НДК за музей    </t>
  </si>
  <si>
    <t xml:space="preserve">Всичко за аналитично ниво 1112   -  Р.214/18.04.2019г. пожарна с-ма СБРДЦП Св. София    </t>
  </si>
  <si>
    <t xml:space="preserve">Всичко за аналитично ниво 1116   -  Р.440/11.07.2019 г. Дост. на оборудване за д-я "АПП"                      </t>
  </si>
  <si>
    <t xml:space="preserve">Всичко за Аналитично ниво 1118  -  Р.837/21.12.2017 г. Доставка и монтаж на асансьор в "ДКЦ 13 - София" ЕООД   </t>
  </si>
  <si>
    <t xml:space="preserve">Всичко за аналитично ниво 1126   -  Р.461/11.07.2019 г. Закуп. на ехограф за 2 САГБАЛ "Шейново"     </t>
  </si>
  <si>
    <t xml:space="preserve">Всичко за аналитично ниво  - 1128 Р.439/11.07.2019г. Дост. на 5 бр. автом. за Общ. полиция                              </t>
  </si>
  <si>
    <t>Всичко за аналитично ниво 1054 - Р.333/31.05.2018 г. Основни ремонти на болнични заведения</t>
  </si>
  <si>
    <t>Всичко за аналитично ниво 1105 - Р.456/11.07.2019 г. Апаратура за "ДКЦ - 3 София" ЕООД</t>
  </si>
  <si>
    <t>Всичко за аналитично ниво 1106 - Р.456/11.07.2019 г.  Апаратура за "ДКЦ - 3 София" ЕООД</t>
  </si>
  <si>
    <t>Всичко за аналитично ниво 1060 - Р.382/12.06.2018 г. Изграждане на детски площадки в София</t>
  </si>
  <si>
    <t>Всичко за аналитично ниво 1108 - Р.456/11.07.2019 г.  Аванс за Апаратура за  "ДКЦ - 3 София" ЕООД</t>
  </si>
  <si>
    <t xml:space="preserve">Всичко за аналитично ниво 1109 - Р.455/11.07.2019 г. за 2 САГБАЛ "Шейново" ЕАД                                           </t>
  </si>
  <si>
    <t xml:space="preserve">Всичко за аналитично ниво 1111 - Р.212/18.04.2019 г. Преустр.на топлоцентр. на НДК за музей    </t>
  </si>
  <si>
    <t xml:space="preserve">Всичко за аналитично ниво 1112 - Р.214/18.04.2019 г. пожарна с-ма СБРДЦП Св. София    </t>
  </si>
  <si>
    <t xml:space="preserve">Всичко за аналитично ниво 1116 - Р.440/11.07.2019 г. Доставка на оборудване за д-я "АПП"                      </t>
  </si>
  <si>
    <t xml:space="preserve">Всичко за аналитично ниво 1118 - Р.837/21.12.2017 г. Асансьор в "ДКЦ 13 - София" ЕООД   </t>
  </si>
  <si>
    <t xml:space="preserve">Всичко за аналитично ниво 1120 - Р. 445/11.07.2019 г. Осн. ремонт на парк "Дружба" р. Искър                   </t>
  </si>
  <si>
    <t>Всичко за аналитично ниво 1125 - Р.459/11.07.2019 г. Апаратура за ДКЦ - общо</t>
  </si>
  <si>
    <t xml:space="preserve">Всичко за аналитично ниво 1126 - Р.461/11.07.2019 г. Закупуване на ехограф за 2 САГБАЛ "Шейново"     </t>
  </si>
  <si>
    <t xml:space="preserve">Всичко за аналитично ниво 1128 - Р.439/11.07.2019г. Дост. на 5 бр. автом. за Общ. полиция                              </t>
  </si>
  <si>
    <t xml:space="preserve">Всичко за аналитично ниво 1109 - Р.455/11.07.2019  г. неонат.легла за 2 САГБАЛ "Шейново" ЕАД                                           </t>
  </si>
  <si>
    <t>Основни ремонти на болнични заведения</t>
  </si>
  <si>
    <t>Изграждане на детски площадки в София</t>
  </si>
  <si>
    <t xml:space="preserve">Оборудване за болнични заведения                                       </t>
  </si>
  <si>
    <t xml:space="preserve">Преустройство на топлоцентрала на НДК за музей    </t>
  </si>
  <si>
    <t xml:space="preserve">Доставка на оборудване за д-я "АПП"                      </t>
  </si>
  <si>
    <t xml:space="preserve">Асансьор в "ДКЦ 13 - София" ЕООД   </t>
  </si>
  <si>
    <t xml:space="preserve">Осн. ремонт на парк "Дружба" р. Искър                   </t>
  </si>
  <si>
    <t>Апаратура за ДКЦ - общо</t>
  </si>
  <si>
    <t xml:space="preserve">Дост. на 5 бр. автом. за Общ. полиция                              </t>
  </si>
  <si>
    <t>Стойност (лв.)</t>
  </si>
  <si>
    <t>Отн. дял (%)</t>
  </si>
  <si>
    <t xml:space="preserve"> Предназначение на финансирането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</si>
</sst>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11">
    <xf numFmtId="0" fontId="0" fillId="0" borderId="0" xfId="0"/>
    <xf numFmtId="4" fontId="2" fillId="0" borderId="14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31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4" fontId="2" fillId="0" borderId="17" xfId="0" applyNumberFormat="1" applyFont="1" applyFill="1" applyBorder="1" applyAlignment="1">
      <alignment vertical="center"/>
    </xf>
    <xf numFmtId="4" fontId="2" fillId="0" borderId="18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2" fillId="0" borderId="19" xfId="0" applyNumberFormat="1" applyFont="1" applyFill="1" applyBorder="1" applyAlignment="1">
      <alignment vertical="center"/>
    </xf>
    <xf numFmtId="4" fontId="2" fillId="0" borderId="2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4" fontId="2" fillId="0" borderId="21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2" fillId="0" borderId="3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3" fillId="3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1" fontId="2" fillId="5" borderId="22" xfId="0" applyNumberFormat="1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horizontal="center" vertical="center"/>
    </xf>
    <xf numFmtId="4" fontId="2" fillId="5" borderId="21" xfId="0" applyNumberFormat="1" applyFont="1" applyFill="1" applyBorder="1" applyAlignment="1">
      <alignment vertical="center"/>
    </xf>
    <xf numFmtId="4" fontId="2" fillId="5" borderId="22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1" fontId="3" fillId="5" borderId="0" xfId="0" applyNumberFormat="1" applyFont="1" applyFill="1" applyAlignment="1">
      <alignment horizontal="center" vertical="center"/>
    </xf>
    <xf numFmtId="4" fontId="3" fillId="5" borderId="0" xfId="0" applyNumberFormat="1" applyFont="1" applyFill="1" applyBorder="1" applyAlignment="1">
      <alignment horizontal="left" vertical="center" wrapText="1"/>
    </xf>
    <xf numFmtId="4" fontId="3" fillId="5" borderId="0" xfId="0" applyNumberFormat="1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0" fontId="5" fillId="5" borderId="0" xfId="0" applyFont="1" applyFill="1" applyAlignment="1">
      <alignment vertical="center"/>
    </xf>
    <xf numFmtId="4" fontId="3" fillId="3" borderId="37" xfId="0" applyNumberFormat="1" applyFont="1" applyFill="1" applyBorder="1" applyAlignment="1">
      <alignment horizontal="right" vertical="center"/>
    </xf>
    <xf numFmtId="1" fontId="8" fillId="4" borderId="7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/>
    </xf>
    <xf numFmtId="4" fontId="8" fillId="4" borderId="11" xfId="0" applyNumberFormat="1" applyFont="1" applyFill="1" applyBorder="1" applyAlignment="1">
      <alignment horizontal="right"/>
    </xf>
    <xf numFmtId="4" fontId="8" fillId="4" borderId="8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1" fontId="3" fillId="4" borderId="9" xfId="0" applyNumberFormat="1" applyFont="1" applyFill="1" applyBorder="1" applyAlignment="1">
      <alignment horizontal="center" vertical="center"/>
    </xf>
    <xf numFmtId="1" fontId="3" fillId="4" borderId="12" xfId="0" applyNumberFormat="1" applyFont="1" applyFill="1" applyBorder="1" applyAlignment="1">
      <alignment horizontal="center"/>
    </xf>
    <xf numFmtId="4" fontId="3" fillId="4" borderId="12" xfId="0" applyNumberFormat="1" applyFont="1" applyFill="1" applyBorder="1" applyAlignment="1">
      <alignment horizontal="right"/>
    </xf>
    <xf numFmtId="4" fontId="3" fillId="4" borderId="1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1" fontId="9" fillId="4" borderId="7" xfId="0" applyNumberFormat="1" applyFont="1" applyFill="1" applyBorder="1" applyAlignment="1">
      <alignment horizontal="center" vertical="center"/>
    </xf>
    <xf numFmtId="1" fontId="9" fillId="4" borderId="11" xfId="0" applyNumberFormat="1" applyFont="1" applyFill="1" applyBorder="1" applyAlignment="1">
      <alignment horizontal="center"/>
    </xf>
    <xf numFmtId="4" fontId="9" fillId="4" borderId="11" xfId="0" applyNumberFormat="1" applyFont="1" applyFill="1" applyBorder="1" applyAlignment="1">
      <alignment horizontal="right"/>
    </xf>
    <xf numFmtId="4" fontId="9" fillId="4" borderId="8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Fill="1"/>
    <xf numFmtId="4" fontId="9" fillId="4" borderId="11" xfId="0" applyNumberFormat="1" applyFont="1" applyFill="1" applyBorder="1" applyAlignment="1">
      <alignment horizontal="left" vertical="center"/>
    </xf>
    <xf numFmtId="1" fontId="2" fillId="0" borderId="40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4" fontId="2" fillId="0" borderId="40" xfId="0" applyNumberFormat="1" applyFont="1" applyFill="1" applyBorder="1" applyAlignment="1">
      <alignment horizontal="center" vertical="center"/>
    </xf>
    <xf numFmtId="4" fontId="2" fillId="0" borderId="41" xfId="0" applyNumberFormat="1" applyFont="1" applyFill="1" applyBorder="1" applyAlignment="1">
      <alignment vertical="center"/>
    </xf>
    <xf numFmtId="4" fontId="2" fillId="0" borderId="42" xfId="0" applyNumberFormat="1" applyFont="1" applyFill="1" applyBorder="1" applyAlignment="1">
      <alignment vertical="center"/>
    </xf>
    <xf numFmtId="1" fontId="3" fillId="4" borderId="46" xfId="0" applyNumberFormat="1" applyFont="1" applyFill="1" applyBorder="1" applyAlignment="1">
      <alignment horizontal="center" vertical="center"/>
    </xf>
    <xf numFmtId="1" fontId="3" fillId="4" borderId="47" xfId="0" applyNumberFormat="1" applyFont="1" applyFill="1" applyBorder="1" applyAlignment="1">
      <alignment horizontal="center"/>
    </xf>
    <xf numFmtId="4" fontId="3" fillId="4" borderId="47" xfId="0" applyNumberFormat="1" applyFont="1" applyFill="1" applyBorder="1" applyAlignment="1">
      <alignment horizontal="left" vertical="center"/>
    </xf>
    <xf numFmtId="4" fontId="3" fillId="4" borderId="47" xfId="0" applyNumberFormat="1" applyFont="1" applyFill="1" applyBorder="1" applyAlignment="1">
      <alignment horizontal="right"/>
    </xf>
    <xf numFmtId="4" fontId="12" fillId="5" borderId="0" xfId="0" applyNumberFormat="1" applyFont="1" applyFill="1" applyAlignment="1">
      <alignment horizontal="right" vertical="center"/>
    </xf>
    <xf numFmtId="4" fontId="3" fillId="4" borderId="48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1" fontId="1" fillId="5" borderId="49" xfId="0" applyNumberFormat="1" applyFont="1" applyFill="1" applyBorder="1" applyAlignment="1">
      <alignment horizontal="center" vertical="center" wrapText="1"/>
    </xf>
    <xf numFmtId="1" fontId="1" fillId="5" borderId="0" xfId="0" applyNumberFormat="1" applyFont="1" applyFill="1" applyBorder="1" applyAlignment="1">
      <alignment horizontal="center" vertical="center" wrapText="1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5" borderId="0" xfId="0" applyNumberFormat="1" applyFont="1" applyFill="1" applyBorder="1" applyAlignment="1">
      <alignment horizontal="center" vertical="center"/>
    </xf>
    <xf numFmtId="4" fontId="1" fillId="5" borderId="50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right"/>
    </xf>
    <xf numFmtId="0" fontId="1" fillId="5" borderId="0" xfId="0" applyFont="1" applyFill="1"/>
    <xf numFmtId="1" fontId="2" fillId="0" borderId="37" xfId="0" applyNumberFormat="1" applyFont="1" applyFill="1" applyBorder="1" applyAlignment="1">
      <alignment horizontal="center" vertical="center"/>
    </xf>
    <xf numFmtId="4" fontId="2" fillId="0" borderId="37" xfId="0" applyNumberFormat="1" applyFont="1" applyFill="1" applyBorder="1" applyAlignment="1">
      <alignment horizontal="center" vertical="center"/>
    </xf>
    <xf numFmtId="4" fontId="2" fillId="0" borderId="37" xfId="0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51" xfId="0" applyNumberFormat="1" applyFont="1" applyFill="1" applyBorder="1" applyAlignment="1">
      <alignment horizontal="center" vertical="center"/>
    </xf>
    <xf numFmtId="4" fontId="2" fillId="0" borderId="51" xfId="0" applyNumberFormat="1" applyFont="1" applyFill="1" applyBorder="1" applyAlignment="1">
      <alignment horizontal="center" vertical="center"/>
    </xf>
    <xf numFmtId="4" fontId="2" fillId="0" borderId="51" xfId="0" applyNumberFormat="1" applyFont="1" applyFill="1" applyBorder="1" applyAlignment="1">
      <alignment vertical="center"/>
    </xf>
    <xf numFmtId="4" fontId="2" fillId="0" borderId="4" xfId="0" applyNumberFormat="1" applyFont="1" applyFill="1" applyBorder="1" applyAlignment="1">
      <alignment vertical="center"/>
    </xf>
    <xf numFmtId="1" fontId="2" fillId="0" borderId="52" xfId="0" applyNumberFormat="1" applyFont="1" applyFill="1" applyBorder="1" applyAlignment="1">
      <alignment horizontal="center" vertical="center"/>
    </xf>
    <xf numFmtId="4" fontId="2" fillId="0" borderId="53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54" xfId="0" applyNumberFormat="1" applyFont="1" applyFill="1" applyBorder="1" applyAlignment="1">
      <alignment horizontal="center" vertical="center"/>
    </xf>
    <xf numFmtId="4" fontId="2" fillId="0" borderId="54" xfId="0" applyNumberFormat="1" applyFont="1" applyFill="1" applyBorder="1" applyAlignment="1">
      <alignment horizontal="center" vertical="center"/>
    </xf>
    <xf numFmtId="4" fontId="2" fillId="0" borderId="54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3" fillId="3" borderId="0" xfId="0" applyNumberFormat="1" applyFont="1" applyFill="1" applyAlignment="1">
      <alignment horizontal="right" vertical="center"/>
    </xf>
    <xf numFmtId="4" fontId="1" fillId="3" borderId="56" xfId="0" applyNumberFormat="1" applyFont="1" applyFill="1" applyBorder="1" applyAlignment="1">
      <alignment horizontal="center" vertical="center"/>
    </xf>
    <xf numFmtId="4" fontId="1" fillId="3" borderId="57" xfId="0" applyNumberFormat="1" applyFont="1" applyFill="1" applyBorder="1" applyAlignment="1">
      <alignment horizontal="center" vertical="center"/>
    </xf>
    <xf numFmtId="1" fontId="1" fillId="5" borderId="37" xfId="0" applyNumberFormat="1" applyFont="1" applyFill="1" applyBorder="1" applyAlignment="1">
      <alignment horizontal="center" vertical="center" wrapText="1"/>
    </xf>
    <xf numFmtId="4" fontId="1" fillId="5" borderId="37" xfId="0" applyNumberFormat="1" applyFont="1" applyFill="1" applyBorder="1" applyAlignment="1">
      <alignment horizontal="center" vertical="center" wrapText="1"/>
    </xf>
    <xf numFmtId="4" fontId="1" fillId="5" borderId="37" xfId="0" applyNumberFormat="1" applyFont="1" applyFill="1" applyBorder="1" applyAlignment="1">
      <alignment horizontal="center" vertical="center"/>
    </xf>
    <xf numFmtId="4" fontId="3" fillId="5" borderId="37" xfId="0" applyNumberFormat="1" applyFont="1" applyFill="1" applyBorder="1" applyAlignment="1">
      <alignment horizontal="right"/>
    </xf>
    <xf numFmtId="1" fontId="2" fillId="5" borderId="37" xfId="0" applyNumberFormat="1" applyFont="1" applyFill="1" applyBorder="1" applyAlignment="1">
      <alignment horizontal="center" vertical="center"/>
    </xf>
    <xf numFmtId="1" fontId="2" fillId="5" borderId="37" xfId="0" applyNumberFormat="1" applyFont="1" applyFill="1" applyBorder="1" applyAlignment="1">
      <alignment horizontal="center"/>
    </xf>
    <xf numFmtId="4" fontId="2" fillId="5" borderId="37" xfId="0" applyNumberFormat="1" applyFont="1" applyFill="1" applyBorder="1" applyAlignment="1">
      <alignment horizontal="right"/>
    </xf>
    <xf numFmtId="4" fontId="2" fillId="5" borderId="37" xfId="0" applyNumberFormat="1" applyFont="1" applyFill="1" applyBorder="1" applyAlignment="1">
      <alignment horizontal="right" vertical="center"/>
    </xf>
    <xf numFmtId="4" fontId="2" fillId="5" borderId="37" xfId="0" applyNumberFormat="1" applyFont="1" applyFill="1" applyBorder="1" applyAlignment="1">
      <alignment horizontal="left" vertical="center"/>
    </xf>
    <xf numFmtId="1" fontId="2" fillId="0" borderId="58" xfId="0" applyNumberFormat="1" applyFont="1" applyFill="1" applyBorder="1" applyAlignment="1">
      <alignment horizontal="center" vertical="center"/>
    </xf>
    <xf numFmtId="4" fontId="2" fillId="0" borderId="59" xfId="0" applyNumberFormat="1" applyFont="1" applyFill="1" applyBorder="1" applyAlignment="1">
      <alignment vertical="center"/>
    </xf>
    <xf numFmtId="1" fontId="3" fillId="4" borderId="12" xfId="0" applyNumberFormat="1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horizontal="right" vertical="center"/>
    </xf>
    <xf numFmtId="4" fontId="3" fillId="4" borderId="10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right" vertical="center"/>
    </xf>
    <xf numFmtId="0" fontId="1" fillId="5" borderId="0" xfId="0" applyFont="1" applyFill="1" applyAlignment="1">
      <alignment vertical="center"/>
    </xf>
    <xf numFmtId="4" fontId="1" fillId="3" borderId="6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7" fillId="5" borderId="37" xfId="0" applyNumberFormat="1" applyFont="1" applyFill="1" applyBorder="1" applyAlignment="1">
      <alignment horizontal="right"/>
    </xf>
    <xf numFmtId="4" fontId="7" fillId="5" borderId="37" xfId="0" applyNumberFormat="1" applyFont="1" applyFill="1" applyBorder="1" applyAlignment="1">
      <alignment horizontal="right" vertical="center"/>
    </xf>
    <xf numFmtId="4" fontId="14" fillId="5" borderId="0" xfId="0" applyNumberFormat="1" applyFont="1" applyFill="1" applyBorder="1" applyAlignment="1">
      <alignment horizontal="left" wrapText="1"/>
    </xf>
    <xf numFmtId="4" fontId="14" fillId="5" borderId="0" xfId="0" applyNumberFormat="1" applyFont="1" applyFill="1" applyBorder="1" applyAlignment="1">
      <alignment horizontal="right"/>
    </xf>
    <xf numFmtId="10" fontId="14" fillId="5" borderId="0" xfId="1" applyNumberFormat="1" applyFont="1" applyFill="1" applyBorder="1" applyAlignment="1">
      <alignment horizontal="right"/>
    </xf>
    <xf numFmtId="4" fontId="15" fillId="5" borderId="0" xfId="0" applyNumberFormat="1" applyFont="1" applyFill="1" applyBorder="1" applyAlignment="1">
      <alignment horizontal="right"/>
    </xf>
    <xf numFmtId="4" fontId="14" fillId="5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6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1" fontId="1" fillId="3" borderId="10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9" xfId="0" applyNumberFormat="1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left" vertical="center"/>
    </xf>
    <xf numFmtId="4" fontId="2" fillId="0" borderId="25" xfId="0" applyNumberFormat="1" applyFont="1" applyFill="1" applyBorder="1" applyAlignment="1">
      <alignment horizontal="left" vertical="center"/>
    </xf>
    <xf numFmtId="4" fontId="2" fillId="0" borderId="28" xfId="0" applyNumberFormat="1" applyFont="1" applyFill="1" applyBorder="1" applyAlignment="1">
      <alignment horizontal="left" vertical="center"/>
    </xf>
    <xf numFmtId="4" fontId="2" fillId="0" borderId="23" xfId="0" applyNumberFormat="1" applyFont="1" applyFill="1" applyBorder="1" applyAlignment="1">
      <alignment horizontal="left" vertical="center"/>
    </xf>
    <xf numFmtId="4" fontId="2" fillId="0" borderId="13" xfId="0" applyNumberFormat="1" applyFont="1" applyFill="1" applyBorder="1" applyAlignment="1">
      <alignment horizontal="left" vertical="center"/>
    </xf>
    <xf numFmtId="4" fontId="2" fillId="0" borderId="29" xfId="0" applyNumberFormat="1" applyFont="1" applyFill="1" applyBorder="1" applyAlignment="1">
      <alignment horizontal="left" vertical="center"/>
    </xf>
    <xf numFmtId="4" fontId="2" fillId="0" borderId="26" xfId="0" applyNumberFormat="1" applyFont="1" applyFill="1" applyBorder="1" applyAlignment="1">
      <alignment horizontal="left" vertical="center"/>
    </xf>
    <xf numFmtId="4" fontId="2" fillId="0" borderId="27" xfId="0" applyNumberFormat="1" applyFont="1" applyFill="1" applyBorder="1" applyAlignment="1">
      <alignment horizontal="left" vertical="center"/>
    </xf>
    <xf numFmtId="4" fontId="2" fillId="0" borderId="30" xfId="0" applyNumberFormat="1" applyFont="1" applyFill="1" applyBorder="1" applyAlignment="1">
      <alignment horizontal="left" vertical="center"/>
    </xf>
    <xf numFmtId="4" fontId="3" fillId="4" borderId="38" xfId="0" applyNumberFormat="1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9" fillId="4" borderId="11" xfId="0" applyNumberFormat="1" applyFont="1" applyFill="1" applyBorder="1" applyAlignment="1">
      <alignment horizontal="left" wrapText="1"/>
    </xf>
    <xf numFmtId="4" fontId="9" fillId="4" borderId="39" xfId="0" applyNumberFormat="1" applyFont="1" applyFill="1" applyBorder="1" applyAlignment="1">
      <alignment horizontal="left" vertical="center"/>
    </xf>
    <xf numFmtId="4" fontId="2" fillId="0" borderId="51" xfId="0" applyNumberFormat="1" applyFont="1" applyFill="1" applyBorder="1" applyAlignment="1">
      <alignment horizontal="left" vertical="center"/>
    </xf>
    <xf numFmtId="4" fontId="2" fillId="0" borderId="37" xfId="0" applyNumberFormat="1" applyFont="1" applyFill="1" applyBorder="1" applyAlignment="1">
      <alignment horizontal="left" vertical="center"/>
    </xf>
    <xf numFmtId="4" fontId="2" fillId="0" borderId="54" xfId="0" applyNumberFormat="1" applyFont="1" applyFill="1" applyBorder="1" applyAlignment="1">
      <alignment horizontal="left" vertical="center"/>
    </xf>
    <xf numFmtId="4" fontId="3" fillId="4" borderId="12" xfId="0" applyNumberFormat="1" applyFont="1" applyFill="1" applyBorder="1" applyAlignment="1">
      <alignment horizontal="left" wrapText="1"/>
    </xf>
    <xf numFmtId="4" fontId="2" fillId="0" borderId="34" xfId="0" applyNumberFormat="1" applyFont="1" applyFill="1" applyBorder="1" applyAlignment="1">
      <alignment horizontal="left" vertical="center"/>
    </xf>
    <xf numFmtId="4" fontId="2" fillId="0" borderId="35" xfId="0" applyNumberFormat="1" applyFont="1" applyFill="1" applyBorder="1" applyAlignment="1">
      <alignment horizontal="left" vertical="center"/>
    </xf>
    <xf numFmtId="4" fontId="2" fillId="0" borderId="36" xfId="0" applyNumberFormat="1" applyFont="1" applyFill="1" applyBorder="1" applyAlignment="1">
      <alignment horizontal="left" vertical="center"/>
    </xf>
    <xf numFmtId="4" fontId="3" fillId="4" borderId="38" xfId="0" applyNumberFormat="1" applyFont="1" applyFill="1" applyBorder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4" fontId="2" fillId="0" borderId="43" xfId="0" applyNumberFormat="1" applyFont="1" applyFill="1" applyBorder="1" applyAlignment="1">
      <alignment horizontal="left" vertical="center"/>
    </xf>
    <xf numFmtId="4" fontId="2" fillId="0" borderId="44" xfId="0" applyNumberFormat="1" applyFont="1" applyFill="1" applyBorder="1" applyAlignment="1">
      <alignment horizontal="left" vertical="center"/>
    </xf>
    <xf numFmtId="4" fontId="2" fillId="0" borderId="45" xfId="0" applyNumberFormat="1" applyFont="1" applyFill="1" applyBorder="1" applyAlignment="1">
      <alignment horizontal="left" vertical="center"/>
    </xf>
    <xf numFmtId="1" fontId="3" fillId="3" borderId="0" xfId="0" applyNumberFormat="1" applyFont="1" applyFill="1" applyAlignment="1">
      <alignment horizontal="right" vertical="center"/>
    </xf>
    <xf numFmtId="1" fontId="3" fillId="2" borderId="0" xfId="0" applyNumberFormat="1" applyFont="1" applyFill="1" applyAlignment="1">
      <alignment horizontal="right" vertical="center"/>
    </xf>
    <xf numFmtId="4" fontId="3" fillId="2" borderId="37" xfId="0" applyNumberFormat="1" applyFont="1" applyFill="1" applyBorder="1" applyAlignment="1">
      <alignment horizontal="center" vertical="center"/>
    </xf>
    <xf numFmtId="4" fontId="1" fillId="3" borderId="65" xfId="0" applyNumberFormat="1" applyFont="1" applyFill="1" applyBorder="1" applyAlignment="1">
      <alignment horizontal="center" vertical="center" wrapText="1"/>
    </xf>
    <xf numFmtId="4" fontId="1" fillId="3" borderId="60" xfId="0" applyNumberFormat="1" applyFont="1" applyFill="1" applyBorder="1" applyAlignment="1">
      <alignment horizontal="center" vertical="center" wrapText="1"/>
    </xf>
    <xf numFmtId="4" fontId="1" fillId="3" borderId="66" xfId="0" applyNumberFormat="1" applyFont="1" applyFill="1" applyBorder="1" applyAlignment="1">
      <alignment horizontal="center" vertical="center" wrapText="1"/>
    </xf>
    <xf numFmtId="4" fontId="3" fillId="2" borderId="62" xfId="0" applyNumberFormat="1" applyFont="1" applyFill="1" applyBorder="1" applyAlignment="1">
      <alignment horizontal="center" vertical="center"/>
    </xf>
    <xf numFmtId="4" fontId="3" fillId="2" borderId="63" xfId="0" applyNumberFormat="1" applyFont="1" applyFill="1" applyBorder="1" applyAlignment="1">
      <alignment horizontal="center" vertical="center"/>
    </xf>
    <xf numFmtId="4" fontId="3" fillId="2" borderId="64" xfId="0" applyNumberFormat="1" applyFont="1" applyFill="1" applyBorder="1" applyAlignment="1">
      <alignment horizontal="center" vertical="center"/>
    </xf>
    <xf numFmtId="4" fontId="2" fillId="5" borderId="37" xfId="0" applyNumberFormat="1" applyFont="1" applyFill="1" applyBorder="1" applyAlignment="1">
      <alignment horizontal="left" wrapText="1"/>
    </xf>
    <xf numFmtId="4" fontId="2" fillId="5" borderId="37" xfId="0" applyNumberFormat="1" applyFont="1" applyFill="1" applyBorder="1" applyAlignment="1">
      <alignment horizontal="left" vertical="center"/>
    </xf>
    <xf numFmtId="4" fontId="1" fillId="3" borderId="49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50" xfId="0" applyNumberFormat="1" applyFont="1" applyFill="1" applyBorder="1" applyAlignment="1">
      <alignment horizontal="center" vertical="center" wrapText="1"/>
    </xf>
    <xf numFmtId="1" fontId="1" fillId="3" borderId="55" xfId="0" applyNumberFormat="1" applyFont="1" applyFill="1" applyBorder="1" applyAlignment="1">
      <alignment horizontal="center" vertical="center" wrapText="1"/>
    </xf>
    <xf numFmtId="1" fontId="1" fillId="3" borderId="49" xfId="0" applyNumberFormat="1" applyFont="1" applyFill="1" applyBorder="1" applyAlignment="1">
      <alignment horizontal="center" vertical="center" wrapText="1"/>
    </xf>
    <xf numFmtId="1" fontId="1" fillId="3" borderId="50" xfId="0" applyNumberFormat="1" applyFont="1" applyFill="1" applyBorder="1" applyAlignment="1">
      <alignment horizontal="center" vertical="center" wrapText="1"/>
    </xf>
  </cellXfs>
  <cellStyles count="2">
    <cellStyle name="Нормален" xfId="0" builtinId="0"/>
    <cellStyle name="Процент" xfId="1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152"/>
  <sheetViews>
    <sheetView tabSelected="1" zoomScale="90" zoomScaleNormal="90" workbookViewId="0">
      <pane ySplit="7" topLeftCell="A35" activePane="bottomLeft" state="frozenSplit"/>
      <selection pane="bottomLeft" activeCell="C50" sqref="C50:I50"/>
    </sheetView>
  </sheetViews>
  <sheetFormatPr defaultRowHeight="12.75" x14ac:dyDescent="0.2"/>
  <cols>
    <col min="1" max="1" width="9.28515625" style="20" customWidth="1"/>
    <col min="2" max="2" width="6.140625" style="21" customWidth="1"/>
    <col min="3" max="3" width="5.42578125" style="21" customWidth="1"/>
    <col min="4" max="5" width="5.140625" style="20" customWidth="1"/>
    <col min="6" max="6" width="12.85546875" style="22" customWidth="1"/>
    <col min="7" max="7" width="8" style="23" customWidth="1"/>
    <col min="8" max="8" width="21.140625" style="23" customWidth="1"/>
    <col min="9" max="9" width="36.85546875" style="24" customWidth="1"/>
    <col min="10" max="10" width="14.140625" style="24" customWidth="1"/>
    <col min="11" max="11" width="15" style="24" customWidth="1"/>
    <col min="12" max="12" width="3.85546875" style="28" customWidth="1"/>
    <col min="13" max="13" width="4.42578125" style="29" customWidth="1"/>
    <col min="14" max="14" width="4.7109375" style="29" customWidth="1"/>
    <col min="15" max="15" width="4.42578125" style="29" customWidth="1"/>
    <col min="16" max="16" width="4.28515625" style="29" customWidth="1"/>
    <col min="17" max="16384" width="9.140625" style="29"/>
  </cols>
  <sheetData>
    <row r="1" spans="1:12" ht="13.5" x14ac:dyDescent="0.2">
      <c r="I1" s="151" t="s">
        <v>71</v>
      </c>
      <c r="J1" s="151"/>
      <c r="K1" s="151"/>
    </row>
    <row r="2" spans="1:12" ht="15.75" customHeight="1" x14ac:dyDescent="0.2">
      <c r="A2" s="178" t="s">
        <v>10</v>
      </c>
      <c r="B2" s="178"/>
      <c r="C2" s="178"/>
      <c r="D2" s="178"/>
      <c r="E2" s="178"/>
    </row>
    <row r="3" spans="1:12" ht="19.5" customHeight="1" x14ac:dyDescent="0.2">
      <c r="A3" s="178" t="s">
        <v>11</v>
      </c>
      <c r="B3" s="178"/>
      <c r="C3" s="178"/>
      <c r="D3" s="178"/>
    </row>
    <row r="4" spans="1:12" ht="29.2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2" ht="16.5" customHeight="1" thickBot="1" x14ac:dyDescent="0.25">
      <c r="A5" s="153" t="s">
        <v>69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2" x14ac:dyDescent="0.2">
      <c r="A6" s="156" t="s">
        <v>4</v>
      </c>
      <c r="B6" s="156" t="s">
        <v>5</v>
      </c>
      <c r="C6" s="156" t="s">
        <v>6</v>
      </c>
      <c r="D6" s="158" t="s">
        <v>7</v>
      </c>
      <c r="E6" s="159"/>
      <c r="F6" s="162" t="s">
        <v>8</v>
      </c>
      <c r="G6" s="164" t="s">
        <v>9</v>
      </c>
      <c r="H6" s="162"/>
      <c r="I6" s="165"/>
      <c r="J6" s="154" t="s">
        <v>0</v>
      </c>
      <c r="K6" s="155"/>
      <c r="L6" s="30"/>
    </row>
    <row r="7" spans="1:12" ht="13.5" thickBot="1" x14ac:dyDescent="0.25">
      <c r="A7" s="157"/>
      <c r="B7" s="157"/>
      <c r="C7" s="157"/>
      <c r="D7" s="160"/>
      <c r="E7" s="161"/>
      <c r="F7" s="163"/>
      <c r="G7" s="166"/>
      <c r="H7" s="163"/>
      <c r="I7" s="167"/>
      <c r="J7" s="25" t="s">
        <v>2</v>
      </c>
      <c r="K7" s="26" t="s">
        <v>3</v>
      </c>
      <c r="L7" s="30"/>
    </row>
    <row r="8" spans="1:12" s="103" customFormat="1" ht="6" customHeight="1" thickBot="1" x14ac:dyDescent="0.25">
      <c r="A8" s="97"/>
      <c r="B8" s="98"/>
      <c r="C8" s="98"/>
      <c r="D8" s="98"/>
      <c r="E8" s="98"/>
      <c r="F8" s="99"/>
      <c r="G8" s="99"/>
      <c r="H8" s="99"/>
      <c r="I8" s="99"/>
      <c r="J8" s="100"/>
      <c r="K8" s="101"/>
      <c r="L8" s="102"/>
    </row>
    <row r="9" spans="1:12" s="70" customFormat="1" ht="16.5" thickBot="1" x14ac:dyDescent="0.3">
      <c r="A9" s="65"/>
      <c r="B9" s="66"/>
      <c r="C9" s="179" t="s">
        <v>140</v>
      </c>
      <c r="D9" s="179"/>
      <c r="E9" s="179"/>
      <c r="F9" s="179"/>
      <c r="G9" s="179"/>
      <c r="H9" s="179"/>
      <c r="I9" s="179"/>
      <c r="J9" s="67"/>
      <c r="K9" s="68"/>
      <c r="L9" s="69"/>
    </row>
    <row r="10" spans="1:12" s="33" customFormat="1" ht="15.75" x14ac:dyDescent="0.2">
      <c r="A10" s="6">
        <v>5013</v>
      </c>
      <c r="B10" s="6">
        <v>1054</v>
      </c>
      <c r="C10" s="6"/>
      <c r="D10" s="11">
        <v>31</v>
      </c>
      <c r="E10" s="12">
        <v>17</v>
      </c>
      <c r="F10" s="1" t="s">
        <v>15</v>
      </c>
      <c r="G10" s="168" t="s">
        <v>16</v>
      </c>
      <c r="H10" s="169"/>
      <c r="I10" s="170"/>
      <c r="J10" s="31">
        <v>860</v>
      </c>
      <c r="K10" s="32">
        <v>0</v>
      </c>
      <c r="L10" s="36"/>
    </row>
    <row r="11" spans="1:12" s="33" customFormat="1" ht="15.75" x14ac:dyDescent="0.2">
      <c r="A11" s="7">
        <v>2079</v>
      </c>
      <c r="B11" s="7">
        <v>1054</v>
      </c>
      <c r="C11" s="7"/>
      <c r="D11" s="13">
        <v>31</v>
      </c>
      <c r="E11" s="14">
        <v>16</v>
      </c>
      <c r="F11" s="2" t="s">
        <v>15</v>
      </c>
      <c r="G11" s="171" t="s">
        <v>17</v>
      </c>
      <c r="H11" s="172"/>
      <c r="I11" s="173"/>
      <c r="J11" s="34">
        <v>0</v>
      </c>
      <c r="K11" s="35">
        <v>860</v>
      </c>
      <c r="L11" s="36"/>
    </row>
    <row r="12" spans="1:12" s="33" customFormat="1" ht="16.5" thickBot="1" x14ac:dyDescent="0.25">
      <c r="A12" s="8" t="s">
        <v>18</v>
      </c>
      <c r="B12" s="8">
        <v>1054</v>
      </c>
      <c r="C12" s="8"/>
      <c r="D12" s="15">
        <v>31</v>
      </c>
      <c r="E12" s="16">
        <v>28</v>
      </c>
      <c r="F12" s="3" t="s">
        <v>19</v>
      </c>
      <c r="G12" s="174" t="s">
        <v>80</v>
      </c>
      <c r="H12" s="175"/>
      <c r="I12" s="176"/>
      <c r="J12" s="37">
        <v>0</v>
      </c>
      <c r="K12" s="38">
        <v>19204.27</v>
      </c>
      <c r="L12" s="36"/>
    </row>
    <row r="13" spans="1:12" s="76" customFormat="1" ht="16.5" thickBot="1" x14ac:dyDescent="0.3">
      <c r="A13" s="71">
        <v>1054</v>
      </c>
      <c r="B13" s="72"/>
      <c r="C13" s="177" t="s">
        <v>142</v>
      </c>
      <c r="D13" s="177"/>
      <c r="E13" s="177"/>
      <c r="F13" s="177"/>
      <c r="G13" s="177"/>
      <c r="H13" s="177"/>
      <c r="I13" s="177"/>
      <c r="J13" s="73">
        <v>860</v>
      </c>
      <c r="K13" s="74">
        <v>20064.27</v>
      </c>
      <c r="L13" s="75"/>
    </row>
    <row r="14" spans="1:12" s="33" customFormat="1" ht="16.5" thickBot="1" x14ac:dyDescent="0.25">
      <c r="A14" s="9"/>
      <c r="B14" s="9"/>
      <c r="C14" s="9"/>
      <c r="D14" s="9"/>
      <c r="E14" s="9"/>
      <c r="F14" s="4"/>
      <c r="G14" s="41"/>
      <c r="H14" s="41"/>
      <c r="I14" s="42"/>
      <c r="J14" s="58"/>
      <c r="K14" s="42"/>
      <c r="L14" s="36"/>
    </row>
    <row r="15" spans="1:12" s="82" customFormat="1" ht="16.5" thickBot="1" x14ac:dyDescent="0.3">
      <c r="A15" s="77"/>
      <c r="B15" s="78"/>
      <c r="C15" s="180" t="s">
        <v>141</v>
      </c>
      <c r="D15" s="180"/>
      <c r="E15" s="180"/>
      <c r="F15" s="180"/>
      <c r="G15" s="180"/>
      <c r="H15" s="180"/>
      <c r="I15" s="180"/>
      <c r="J15" s="79"/>
      <c r="K15" s="80"/>
      <c r="L15" s="81"/>
    </row>
    <row r="16" spans="1:12" s="33" customFormat="1" ht="15.75" x14ac:dyDescent="0.2">
      <c r="A16" s="6">
        <v>5013</v>
      </c>
      <c r="B16" s="6">
        <v>1060</v>
      </c>
      <c r="C16" s="6"/>
      <c r="D16" s="11">
        <v>31</v>
      </c>
      <c r="E16" s="12">
        <v>6</v>
      </c>
      <c r="F16" s="1" t="s">
        <v>20</v>
      </c>
      <c r="G16" s="168" t="s">
        <v>78</v>
      </c>
      <c r="H16" s="169"/>
      <c r="I16" s="170"/>
      <c r="J16" s="31">
        <v>255498.3</v>
      </c>
      <c r="K16" s="32">
        <v>0</v>
      </c>
      <c r="L16" s="36"/>
    </row>
    <row r="17" spans="1:12" s="33" customFormat="1" ht="15.75" x14ac:dyDescent="0.2">
      <c r="A17" s="7">
        <v>7198</v>
      </c>
      <c r="B17" s="7">
        <v>1060</v>
      </c>
      <c r="C17" s="7"/>
      <c r="D17" s="13">
        <v>31</v>
      </c>
      <c r="E17" s="14">
        <v>6</v>
      </c>
      <c r="F17" s="2" t="s">
        <v>21</v>
      </c>
      <c r="G17" s="171" t="s">
        <v>79</v>
      </c>
      <c r="H17" s="172"/>
      <c r="I17" s="173"/>
      <c r="J17" s="34">
        <v>3333.33</v>
      </c>
      <c r="K17" s="35">
        <v>0</v>
      </c>
      <c r="L17" s="36"/>
    </row>
    <row r="18" spans="1:12" s="33" customFormat="1" ht="15.75" x14ac:dyDescent="0.2">
      <c r="A18" s="7">
        <v>5013</v>
      </c>
      <c r="B18" s="7">
        <v>1060</v>
      </c>
      <c r="C18" s="7"/>
      <c r="D18" s="13">
        <v>31</v>
      </c>
      <c r="E18" s="14">
        <v>5</v>
      </c>
      <c r="F18" s="2" t="s">
        <v>21</v>
      </c>
      <c r="G18" s="171" t="s">
        <v>79</v>
      </c>
      <c r="H18" s="172"/>
      <c r="I18" s="173"/>
      <c r="J18" s="34">
        <v>28393.16</v>
      </c>
      <c r="K18" s="35">
        <v>0</v>
      </c>
      <c r="L18" s="36"/>
    </row>
    <row r="19" spans="1:12" s="33" customFormat="1" ht="15.75" x14ac:dyDescent="0.2">
      <c r="A19" s="7">
        <v>6076</v>
      </c>
      <c r="B19" s="7">
        <v>1060</v>
      </c>
      <c r="C19" s="7"/>
      <c r="D19" s="13">
        <v>31</v>
      </c>
      <c r="E19" s="14">
        <v>4</v>
      </c>
      <c r="F19" s="2" t="s">
        <v>21</v>
      </c>
      <c r="G19" s="171" t="s">
        <v>79</v>
      </c>
      <c r="H19" s="172"/>
      <c r="I19" s="173"/>
      <c r="J19" s="34">
        <v>0</v>
      </c>
      <c r="K19" s="35">
        <v>31726.49</v>
      </c>
      <c r="L19" s="36"/>
    </row>
    <row r="20" spans="1:12" s="33" customFormat="1" ht="15.75" x14ac:dyDescent="0.2">
      <c r="A20" s="7">
        <v>5013</v>
      </c>
      <c r="B20" s="7">
        <v>1060</v>
      </c>
      <c r="C20" s="7"/>
      <c r="D20" s="13">
        <v>31</v>
      </c>
      <c r="E20" s="14">
        <v>11</v>
      </c>
      <c r="F20" s="2" t="s">
        <v>22</v>
      </c>
      <c r="G20" s="171" t="s">
        <v>93</v>
      </c>
      <c r="H20" s="172"/>
      <c r="I20" s="173"/>
      <c r="J20" s="34">
        <v>200627</v>
      </c>
      <c r="K20" s="35">
        <v>0</v>
      </c>
      <c r="L20" s="36"/>
    </row>
    <row r="21" spans="1:12" s="33" customFormat="1" ht="15.75" x14ac:dyDescent="0.2">
      <c r="A21" s="7">
        <v>5013</v>
      </c>
      <c r="B21" s="7">
        <v>1060</v>
      </c>
      <c r="C21" s="7"/>
      <c r="D21" s="13">
        <v>31</v>
      </c>
      <c r="E21" s="14">
        <v>8</v>
      </c>
      <c r="F21" s="2" t="s">
        <v>22</v>
      </c>
      <c r="G21" s="171" t="s">
        <v>90</v>
      </c>
      <c r="H21" s="172"/>
      <c r="I21" s="173"/>
      <c r="J21" s="34">
        <v>85912.34</v>
      </c>
      <c r="K21" s="35">
        <v>0</v>
      </c>
      <c r="L21" s="36"/>
    </row>
    <row r="22" spans="1:12" s="33" customFormat="1" ht="15.75" x14ac:dyDescent="0.2">
      <c r="A22" s="7">
        <v>7198</v>
      </c>
      <c r="B22" s="7">
        <v>1060</v>
      </c>
      <c r="C22" s="7"/>
      <c r="D22" s="13">
        <v>31</v>
      </c>
      <c r="E22" s="14">
        <v>15</v>
      </c>
      <c r="F22" s="2" t="s">
        <v>22</v>
      </c>
      <c r="G22" s="171" t="s">
        <v>92</v>
      </c>
      <c r="H22" s="172"/>
      <c r="I22" s="173"/>
      <c r="J22" s="34">
        <v>15000</v>
      </c>
      <c r="K22" s="35">
        <v>0</v>
      </c>
      <c r="L22" s="36"/>
    </row>
    <row r="23" spans="1:12" s="33" customFormat="1" ht="15.75" x14ac:dyDescent="0.2">
      <c r="A23" s="7">
        <v>5013</v>
      </c>
      <c r="B23" s="7">
        <v>1060</v>
      </c>
      <c r="C23" s="7"/>
      <c r="D23" s="13">
        <v>31</v>
      </c>
      <c r="E23" s="14">
        <v>5</v>
      </c>
      <c r="F23" s="2" t="s">
        <v>22</v>
      </c>
      <c r="G23" s="171" t="s">
        <v>91</v>
      </c>
      <c r="H23" s="172"/>
      <c r="I23" s="173"/>
      <c r="J23" s="34">
        <v>101990.56</v>
      </c>
      <c r="K23" s="35">
        <v>0</v>
      </c>
      <c r="L23" s="36"/>
    </row>
    <row r="24" spans="1:12" s="33" customFormat="1" ht="15.75" x14ac:dyDescent="0.2">
      <c r="A24" s="7">
        <v>7198</v>
      </c>
      <c r="B24" s="7">
        <v>1060</v>
      </c>
      <c r="C24" s="7"/>
      <c r="D24" s="13">
        <v>31</v>
      </c>
      <c r="E24" s="14">
        <v>9</v>
      </c>
      <c r="F24" s="2" t="s">
        <v>22</v>
      </c>
      <c r="G24" s="171" t="s">
        <v>90</v>
      </c>
      <c r="H24" s="172"/>
      <c r="I24" s="173"/>
      <c r="J24" s="34">
        <v>10000</v>
      </c>
      <c r="K24" s="35">
        <v>0</v>
      </c>
      <c r="L24" s="36"/>
    </row>
    <row r="25" spans="1:12" s="33" customFormat="1" ht="15.75" x14ac:dyDescent="0.2">
      <c r="A25" s="7">
        <v>7198</v>
      </c>
      <c r="B25" s="7">
        <v>1060</v>
      </c>
      <c r="C25" s="7"/>
      <c r="D25" s="13">
        <v>31</v>
      </c>
      <c r="E25" s="14">
        <v>6</v>
      </c>
      <c r="F25" s="2" t="s">
        <v>22</v>
      </c>
      <c r="G25" s="171" t="s">
        <v>89</v>
      </c>
      <c r="H25" s="172"/>
      <c r="I25" s="173"/>
      <c r="J25" s="34">
        <v>16666.669999999998</v>
      </c>
      <c r="K25" s="35">
        <v>0</v>
      </c>
      <c r="L25" s="36"/>
    </row>
    <row r="26" spans="1:12" s="33" customFormat="1" ht="15.75" x14ac:dyDescent="0.2">
      <c r="A26" s="7">
        <v>7198</v>
      </c>
      <c r="B26" s="7">
        <v>1060</v>
      </c>
      <c r="C26" s="7"/>
      <c r="D26" s="13">
        <v>31</v>
      </c>
      <c r="E26" s="14">
        <v>12</v>
      </c>
      <c r="F26" s="2" t="s">
        <v>22</v>
      </c>
      <c r="G26" s="171" t="s">
        <v>88</v>
      </c>
      <c r="H26" s="172"/>
      <c r="I26" s="173"/>
      <c r="J26" s="34">
        <v>23333.33</v>
      </c>
      <c r="K26" s="35">
        <v>0</v>
      </c>
      <c r="L26" s="36"/>
    </row>
    <row r="27" spans="1:12" s="33" customFormat="1" ht="15.75" x14ac:dyDescent="0.2">
      <c r="A27" s="7">
        <v>5013</v>
      </c>
      <c r="B27" s="7">
        <v>1060</v>
      </c>
      <c r="C27" s="7"/>
      <c r="D27" s="13">
        <v>31</v>
      </c>
      <c r="E27" s="14">
        <v>14</v>
      </c>
      <c r="F27" s="2" t="s">
        <v>22</v>
      </c>
      <c r="G27" s="171" t="s">
        <v>87</v>
      </c>
      <c r="H27" s="172"/>
      <c r="I27" s="173"/>
      <c r="J27" s="34">
        <v>88439.12</v>
      </c>
      <c r="K27" s="35">
        <v>0</v>
      </c>
      <c r="L27" s="36"/>
    </row>
    <row r="28" spans="1:12" s="33" customFormat="1" ht="15.75" x14ac:dyDescent="0.2">
      <c r="A28" s="7">
        <v>6076</v>
      </c>
      <c r="B28" s="7">
        <v>1060</v>
      </c>
      <c r="C28" s="7"/>
      <c r="D28" s="13">
        <v>31</v>
      </c>
      <c r="E28" s="14">
        <v>7</v>
      </c>
      <c r="F28" s="2" t="s">
        <v>22</v>
      </c>
      <c r="G28" s="171" t="s">
        <v>86</v>
      </c>
      <c r="H28" s="172"/>
      <c r="I28" s="173"/>
      <c r="J28" s="34">
        <v>0</v>
      </c>
      <c r="K28" s="35">
        <v>95912.34</v>
      </c>
      <c r="L28" s="36"/>
    </row>
    <row r="29" spans="1:12" s="33" customFormat="1" ht="15.75" x14ac:dyDescent="0.2">
      <c r="A29" s="7">
        <v>6076</v>
      </c>
      <c r="B29" s="7">
        <v>1060</v>
      </c>
      <c r="C29" s="7"/>
      <c r="D29" s="13">
        <v>31</v>
      </c>
      <c r="E29" s="14">
        <v>10</v>
      </c>
      <c r="F29" s="2" t="s">
        <v>22</v>
      </c>
      <c r="G29" s="171" t="s">
        <v>85</v>
      </c>
      <c r="H29" s="172"/>
      <c r="I29" s="173"/>
      <c r="J29" s="34">
        <v>0</v>
      </c>
      <c r="K29" s="35">
        <v>223960.33</v>
      </c>
      <c r="L29" s="36"/>
    </row>
    <row r="30" spans="1:12" s="33" customFormat="1" ht="15.75" x14ac:dyDescent="0.2">
      <c r="A30" s="7">
        <v>6076</v>
      </c>
      <c r="B30" s="7">
        <v>1060</v>
      </c>
      <c r="C30" s="7"/>
      <c r="D30" s="13">
        <v>31</v>
      </c>
      <c r="E30" s="14">
        <v>4</v>
      </c>
      <c r="F30" s="2" t="s">
        <v>22</v>
      </c>
      <c r="G30" s="171" t="s">
        <v>81</v>
      </c>
      <c r="H30" s="172"/>
      <c r="I30" s="173"/>
      <c r="J30" s="34">
        <v>0</v>
      </c>
      <c r="K30" s="35">
        <v>118657.23</v>
      </c>
      <c r="L30" s="36"/>
    </row>
    <row r="31" spans="1:12" s="33" customFormat="1" ht="15.75" x14ac:dyDescent="0.2">
      <c r="A31" s="7">
        <v>6076</v>
      </c>
      <c r="B31" s="7">
        <v>1060</v>
      </c>
      <c r="C31" s="7"/>
      <c r="D31" s="13">
        <v>31</v>
      </c>
      <c r="E31" s="14">
        <v>13</v>
      </c>
      <c r="F31" s="2" t="s">
        <v>22</v>
      </c>
      <c r="G31" s="171" t="s">
        <v>83</v>
      </c>
      <c r="H31" s="172"/>
      <c r="I31" s="173"/>
      <c r="J31" s="34">
        <v>0</v>
      </c>
      <c r="K31" s="35">
        <v>103439.12</v>
      </c>
      <c r="L31" s="36"/>
    </row>
    <row r="32" spans="1:12" s="33" customFormat="1" ht="15.75" x14ac:dyDescent="0.2">
      <c r="A32" s="7">
        <v>5013</v>
      </c>
      <c r="B32" s="7">
        <v>1060</v>
      </c>
      <c r="C32" s="7"/>
      <c r="D32" s="13">
        <v>31</v>
      </c>
      <c r="E32" s="14">
        <v>26</v>
      </c>
      <c r="F32" s="2" t="s">
        <v>23</v>
      </c>
      <c r="G32" s="171" t="s">
        <v>82</v>
      </c>
      <c r="H32" s="172"/>
      <c r="I32" s="173"/>
      <c r="J32" s="34">
        <v>214967.26</v>
      </c>
      <c r="K32" s="35">
        <v>0</v>
      </c>
      <c r="L32" s="36"/>
    </row>
    <row r="33" spans="1:12" s="33" customFormat="1" ht="15.75" x14ac:dyDescent="0.2">
      <c r="A33" s="7">
        <v>5013</v>
      </c>
      <c r="B33" s="7">
        <v>1060</v>
      </c>
      <c r="C33" s="7"/>
      <c r="D33" s="13">
        <v>31</v>
      </c>
      <c r="E33" s="14">
        <v>27</v>
      </c>
      <c r="F33" s="2" t="s">
        <v>23</v>
      </c>
      <c r="G33" s="171" t="s">
        <v>84</v>
      </c>
      <c r="H33" s="172"/>
      <c r="I33" s="173"/>
      <c r="J33" s="34">
        <v>25000</v>
      </c>
      <c r="K33" s="35">
        <v>0</v>
      </c>
      <c r="L33" s="36"/>
    </row>
    <row r="34" spans="1:12" s="33" customFormat="1" ht="16.5" thickBot="1" x14ac:dyDescent="0.25">
      <c r="A34" s="8">
        <v>6076</v>
      </c>
      <c r="B34" s="8">
        <v>1060</v>
      </c>
      <c r="C34" s="8"/>
      <c r="D34" s="15">
        <v>31</v>
      </c>
      <c r="E34" s="16">
        <v>25</v>
      </c>
      <c r="F34" s="3" t="s">
        <v>23</v>
      </c>
      <c r="G34" s="174" t="s">
        <v>82</v>
      </c>
      <c r="H34" s="175"/>
      <c r="I34" s="176"/>
      <c r="J34" s="37">
        <v>0</v>
      </c>
      <c r="K34" s="38">
        <v>239967.26</v>
      </c>
      <c r="L34" s="36"/>
    </row>
    <row r="35" spans="1:12" s="76" customFormat="1" ht="16.5" thickBot="1" x14ac:dyDescent="0.3">
      <c r="A35" s="71">
        <v>1060</v>
      </c>
      <c r="B35" s="72"/>
      <c r="C35" s="177" t="s">
        <v>98</v>
      </c>
      <c r="D35" s="177"/>
      <c r="E35" s="177"/>
      <c r="F35" s="177"/>
      <c r="G35" s="177"/>
      <c r="H35" s="177"/>
      <c r="I35" s="177"/>
      <c r="J35" s="73">
        <v>1069161.0699999998</v>
      </c>
      <c r="K35" s="74">
        <v>813662.77</v>
      </c>
      <c r="L35" s="75"/>
    </row>
    <row r="36" spans="1:12" s="33" customFormat="1" ht="16.5" thickBot="1" x14ac:dyDescent="0.25">
      <c r="A36" s="9"/>
      <c r="B36" s="9"/>
      <c r="C36" s="9"/>
      <c r="D36" s="9"/>
      <c r="E36" s="9"/>
      <c r="F36" s="4"/>
      <c r="G36" s="41"/>
      <c r="H36" s="41"/>
      <c r="I36" s="42"/>
      <c r="J36" s="58"/>
      <c r="K36" s="42"/>
      <c r="L36" s="36"/>
    </row>
    <row r="37" spans="1:12" s="82" customFormat="1" ht="16.5" thickBot="1" x14ac:dyDescent="0.3">
      <c r="A37" s="77"/>
      <c r="B37" s="78"/>
      <c r="C37" s="83" t="s">
        <v>97</v>
      </c>
      <c r="D37" s="83"/>
      <c r="E37" s="83"/>
      <c r="F37" s="83"/>
      <c r="G37" s="83"/>
      <c r="H37" s="83"/>
      <c r="I37" s="83"/>
      <c r="J37" s="79"/>
      <c r="K37" s="80"/>
      <c r="L37" s="81"/>
    </row>
    <row r="38" spans="1:12" s="33" customFormat="1" ht="15.75" x14ac:dyDescent="0.2">
      <c r="A38" s="107">
        <v>5013</v>
      </c>
      <c r="B38" s="108">
        <v>1105</v>
      </c>
      <c r="C38" s="108"/>
      <c r="D38" s="108">
        <v>31</v>
      </c>
      <c r="E38" s="108">
        <v>7</v>
      </c>
      <c r="F38" s="109" t="s">
        <v>24</v>
      </c>
      <c r="G38" s="181" t="s">
        <v>94</v>
      </c>
      <c r="H38" s="181"/>
      <c r="I38" s="181"/>
      <c r="J38" s="110">
        <v>8640</v>
      </c>
      <c r="K38" s="111">
        <v>0</v>
      </c>
      <c r="L38" s="36"/>
    </row>
    <row r="39" spans="1:12" s="33" customFormat="1" ht="15.75" x14ac:dyDescent="0.2">
      <c r="A39" s="112">
        <v>5013</v>
      </c>
      <c r="B39" s="104">
        <v>1105</v>
      </c>
      <c r="C39" s="104"/>
      <c r="D39" s="104">
        <v>31</v>
      </c>
      <c r="E39" s="104">
        <v>11</v>
      </c>
      <c r="F39" s="105" t="s">
        <v>24</v>
      </c>
      <c r="G39" s="182" t="s">
        <v>95</v>
      </c>
      <c r="H39" s="182"/>
      <c r="I39" s="182"/>
      <c r="J39" s="106">
        <v>980</v>
      </c>
      <c r="K39" s="113">
        <v>0</v>
      </c>
      <c r="L39" s="36"/>
    </row>
    <row r="40" spans="1:12" s="33" customFormat="1" ht="15.75" x14ac:dyDescent="0.2">
      <c r="A40" s="112">
        <v>5013</v>
      </c>
      <c r="B40" s="104">
        <v>1105</v>
      </c>
      <c r="C40" s="104"/>
      <c r="D40" s="104">
        <v>31</v>
      </c>
      <c r="E40" s="104">
        <v>9</v>
      </c>
      <c r="F40" s="105" t="s">
        <v>24</v>
      </c>
      <c r="G40" s="182" t="s">
        <v>96</v>
      </c>
      <c r="H40" s="182"/>
      <c r="I40" s="182"/>
      <c r="J40" s="106">
        <v>3708</v>
      </c>
      <c r="K40" s="113">
        <v>0</v>
      </c>
      <c r="L40" s="36"/>
    </row>
    <row r="41" spans="1:12" s="33" customFormat="1" ht="15.75" x14ac:dyDescent="0.2">
      <c r="A41" s="112">
        <v>2079</v>
      </c>
      <c r="B41" s="104">
        <v>1105</v>
      </c>
      <c r="C41" s="104"/>
      <c r="D41" s="104">
        <v>31</v>
      </c>
      <c r="E41" s="104">
        <v>6</v>
      </c>
      <c r="F41" s="105" t="s">
        <v>24</v>
      </c>
      <c r="G41" s="182" t="s">
        <v>94</v>
      </c>
      <c r="H41" s="182"/>
      <c r="I41" s="182"/>
      <c r="J41" s="106">
        <v>0</v>
      </c>
      <c r="K41" s="113">
        <v>8640</v>
      </c>
      <c r="L41" s="36"/>
    </row>
    <row r="42" spans="1:12" s="33" customFormat="1" ht="15.75" x14ac:dyDescent="0.2">
      <c r="A42" s="112">
        <v>2079</v>
      </c>
      <c r="B42" s="104">
        <v>1105</v>
      </c>
      <c r="C42" s="104"/>
      <c r="D42" s="104">
        <v>31</v>
      </c>
      <c r="E42" s="104">
        <v>10</v>
      </c>
      <c r="F42" s="105" t="s">
        <v>24</v>
      </c>
      <c r="G42" s="182" t="s">
        <v>95</v>
      </c>
      <c r="H42" s="182"/>
      <c r="I42" s="182"/>
      <c r="J42" s="106">
        <v>0</v>
      </c>
      <c r="K42" s="113">
        <v>980</v>
      </c>
      <c r="L42" s="36"/>
    </row>
    <row r="43" spans="1:12" s="33" customFormat="1" ht="16.5" thickBot="1" x14ac:dyDescent="0.25">
      <c r="A43" s="114">
        <v>2079</v>
      </c>
      <c r="B43" s="115">
        <v>1105</v>
      </c>
      <c r="C43" s="115"/>
      <c r="D43" s="115">
        <v>31</v>
      </c>
      <c r="E43" s="115">
        <v>8</v>
      </c>
      <c r="F43" s="116" t="s">
        <v>24</v>
      </c>
      <c r="G43" s="183" t="s">
        <v>96</v>
      </c>
      <c r="H43" s="183"/>
      <c r="I43" s="183"/>
      <c r="J43" s="117">
        <v>0</v>
      </c>
      <c r="K43" s="118">
        <v>3708</v>
      </c>
      <c r="L43" s="36"/>
    </row>
    <row r="44" spans="1:12" s="76" customFormat="1" ht="16.5" thickBot="1" x14ac:dyDescent="0.3">
      <c r="A44" s="71">
        <v>1105</v>
      </c>
      <c r="B44" s="72"/>
      <c r="C44" s="184" t="s">
        <v>143</v>
      </c>
      <c r="D44" s="184"/>
      <c r="E44" s="184"/>
      <c r="F44" s="184"/>
      <c r="G44" s="184"/>
      <c r="H44" s="184"/>
      <c r="I44" s="184"/>
      <c r="J44" s="73">
        <v>13328</v>
      </c>
      <c r="K44" s="74">
        <v>13328</v>
      </c>
      <c r="L44" s="75"/>
    </row>
    <row r="45" spans="1:12" s="33" customFormat="1" ht="16.5" thickBot="1" x14ac:dyDescent="0.25">
      <c r="A45" s="9"/>
      <c r="B45" s="9"/>
      <c r="C45" s="9"/>
      <c r="D45" s="9"/>
      <c r="E45" s="9"/>
      <c r="F45" s="4"/>
      <c r="G45" s="41"/>
      <c r="H45" s="41"/>
      <c r="I45" s="42"/>
      <c r="J45" s="58"/>
      <c r="K45" s="42"/>
      <c r="L45" s="36"/>
    </row>
    <row r="46" spans="1:12" s="82" customFormat="1" ht="16.5" thickBot="1" x14ac:dyDescent="0.3">
      <c r="A46" s="77"/>
      <c r="B46" s="78"/>
      <c r="C46" s="180" t="s">
        <v>138</v>
      </c>
      <c r="D46" s="180"/>
      <c r="E46" s="180"/>
      <c r="F46" s="180"/>
      <c r="G46" s="180"/>
      <c r="H46" s="180"/>
      <c r="I46" s="180"/>
      <c r="J46" s="79"/>
      <c r="K46" s="80"/>
      <c r="L46" s="81"/>
    </row>
    <row r="47" spans="1:12" s="33" customFormat="1" ht="16.5" thickBot="1" x14ac:dyDescent="0.25">
      <c r="A47" s="132">
        <v>5013</v>
      </c>
      <c r="B47" s="10">
        <v>1106</v>
      </c>
      <c r="C47" s="10"/>
      <c r="D47" s="17">
        <v>31</v>
      </c>
      <c r="E47" s="18">
        <v>3</v>
      </c>
      <c r="F47" s="5" t="s">
        <v>25</v>
      </c>
      <c r="G47" s="185" t="s">
        <v>26</v>
      </c>
      <c r="H47" s="186"/>
      <c r="I47" s="187"/>
      <c r="J47" s="43">
        <v>8570</v>
      </c>
      <c r="K47" s="133">
        <v>0</v>
      </c>
      <c r="L47" s="36"/>
    </row>
    <row r="48" spans="1:12" s="40" customFormat="1" ht="16.5" thickBot="1" x14ac:dyDescent="0.25">
      <c r="A48" s="71">
        <v>1106</v>
      </c>
      <c r="B48" s="134"/>
      <c r="C48" s="188" t="s">
        <v>139</v>
      </c>
      <c r="D48" s="188"/>
      <c r="E48" s="188"/>
      <c r="F48" s="188"/>
      <c r="G48" s="188"/>
      <c r="H48" s="188"/>
      <c r="I48" s="188"/>
      <c r="J48" s="135">
        <v>8570</v>
      </c>
      <c r="K48" s="136">
        <v>0</v>
      </c>
      <c r="L48" s="39"/>
    </row>
    <row r="49" spans="1:12" s="33" customFormat="1" ht="16.5" thickBot="1" x14ac:dyDescent="0.25">
      <c r="A49" s="9"/>
      <c r="B49" s="9"/>
      <c r="C49" s="9"/>
      <c r="D49" s="9"/>
      <c r="E49" s="9"/>
      <c r="F49" s="4"/>
      <c r="G49" s="41"/>
      <c r="H49" s="41"/>
      <c r="I49" s="42"/>
      <c r="J49" s="42">
        <f>+J47</f>
        <v>8570</v>
      </c>
      <c r="K49" s="42"/>
      <c r="L49" s="36"/>
    </row>
    <row r="50" spans="1:12" s="82" customFormat="1" ht="16.5" thickBot="1" x14ac:dyDescent="0.3">
      <c r="A50" s="77"/>
      <c r="B50" s="78"/>
      <c r="C50" s="180" t="s">
        <v>99</v>
      </c>
      <c r="D50" s="180"/>
      <c r="E50" s="180"/>
      <c r="F50" s="180"/>
      <c r="G50" s="180"/>
      <c r="H50" s="180"/>
      <c r="I50" s="180"/>
      <c r="J50" s="79"/>
      <c r="K50" s="80"/>
      <c r="L50" s="81"/>
    </row>
    <row r="51" spans="1:12" s="33" customFormat="1" ht="16.5" thickBot="1" x14ac:dyDescent="0.25">
      <c r="A51" s="6">
        <v>5013</v>
      </c>
      <c r="B51" s="6">
        <v>1108</v>
      </c>
      <c r="C51" s="6"/>
      <c r="D51" s="11">
        <v>31</v>
      </c>
      <c r="E51" s="12">
        <v>5</v>
      </c>
      <c r="F51" s="1" t="s">
        <v>27</v>
      </c>
      <c r="G51" s="168" t="s">
        <v>127</v>
      </c>
      <c r="H51" s="169"/>
      <c r="I51" s="170"/>
      <c r="J51" s="31">
        <v>927</v>
      </c>
      <c r="K51" s="32">
        <v>0</v>
      </c>
      <c r="L51" s="36"/>
    </row>
    <row r="52" spans="1:12" s="33" customFormat="1" ht="16.5" thickBot="1" x14ac:dyDescent="0.25">
      <c r="A52" s="8">
        <v>4020</v>
      </c>
      <c r="B52" s="8">
        <v>1108</v>
      </c>
      <c r="C52" s="8"/>
      <c r="D52" s="15">
        <v>31</v>
      </c>
      <c r="E52" s="16">
        <v>4</v>
      </c>
      <c r="F52" s="3" t="s">
        <v>27</v>
      </c>
      <c r="G52" s="168" t="s">
        <v>127</v>
      </c>
      <c r="H52" s="169"/>
      <c r="I52" s="170"/>
      <c r="J52" s="37">
        <v>0</v>
      </c>
      <c r="K52" s="38">
        <v>927</v>
      </c>
      <c r="L52" s="36"/>
    </row>
    <row r="53" spans="1:12" s="76" customFormat="1" ht="16.5" thickBot="1" x14ac:dyDescent="0.3">
      <c r="A53" s="71">
        <v>1108</v>
      </c>
      <c r="B53" s="72"/>
      <c r="C53" s="177" t="s">
        <v>100</v>
      </c>
      <c r="D53" s="177"/>
      <c r="E53" s="177"/>
      <c r="F53" s="177"/>
      <c r="G53" s="177"/>
      <c r="H53" s="177"/>
      <c r="I53" s="177"/>
      <c r="J53" s="73">
        <v>927</v>
      </c>
      <c r="K53" s="74">
        <v>927</v>
      </c>
      <c r="L53" s="75"/>
    </row>
    <row r="54" spans="1:12" s="33" customFormat="1" ht="16.5" thickBot="1" x14ac:dyDescent="0.25">
      <c r="A54" s="9"/>
      <c r="B54" s="9"/>
      <c r="C54" s="9"/>
      <c r="D54" s="9"/>
      <c r="E54" s="9"/>
      <c r="F54" s="4"/>
      <c r="G54" s="41"/>
      <c r="H54" s="41"/>
      <c r="I54" s="42"/>
      <c r="J54" s="58"/>
      <c r="K54" s="42"/>
      <c r="L54" s="36"/>
    </row>
    <row r="55" spans="1:12" s="82" customFormat="1" ht="16.5" thickBot="1" x14ac:dyDescent="0.3">
      <c r="A55" s="77"/>
      <c r="B55" s="78"/>
      <c r="C55" s="83" t="s">
        <v>102</v>
      </c>
      <c r="D55" s="83"/>
      <c r="E55" s="83"/>
      <c r="F55" s="83"/>
      <c r="G55" s="83"/>
      <c r="H55" s="83"/>
      <c r="I55" s="83"/>
      <c r="J55" s="79"/>
      <c r="K55" s="80"/>
      <c r="L55" s="81"/>
    </row>
    <row r="56" spans="1:12" s="33" customFormat="1" ht="16.5" thickBot="1" x14ac:dyDescent="0.25">
      <c r="A56" s="6">
        <v>5013</v>
      </c>
      <c r="B56" s="6">
        <v>1109</v>
      </c>
      <c r="C56" s="6"/>
      <c r="D56" s="11">
        <v>31</v>
      </c>
      <c r="E56" s="12">
        <v>14</v>
      </c>
      <c r="F56" s="1" t="s">
        <v>28</v>
      </c>
      <c r="G56" s="168" t="s">
        <v>128</v>
      </c>
      <c r="H56" s="169"/>
      <c r="I56" s="170"/>
      <c r="J56" s="31">
        <v>15000</v>
      </c>
      <c r="K56" s="32">
        <v>0</v>
      </c>
      <c r="L56" s="36"/>
    </row>
    <row r="57" spans="1:12" s="40" customFormat="1" ht="16.5" thickBot="1" x14ac:dyDescent="0.25">
      <c r="A57" s="52">
        <v>2079</v>
      </c>
      <c r="B57" s="52">
        <v>1109</v>
      </c>
      <c r="C57" s="52"/>
      <c r="D57" s="53">
        <v>31</v>
      </c>
      <c r="E57" s="54">
        <v>13</v>
      </c>
      <c r="F57" s="55" t="s">
        <v>28</v>
      </c>
      <c r="G57" s="168" t="s">
        <v>128</v>
      </c>
      <c r="H57" s="169"/>
      <c r="I57" s="170"/>
      <c r="J57" s="56">
        <v>0</v>
      </c>
      <c r="K57" s="57">
        <v>15000</v>
      </c>
      <c r="L57" s="39"/>
    </row>
    <row r="58" spans="1:12" s="76" customFormat="1" ht="16.5" thickBot="1" x14ac:dyDescent="0.3">
      <c r="A58" s="71">
        <v>1109</v>
      </c>
      <c r="B58" s="72"/>
      <c r="C58" s="177" t="s">
        <v>101</v>
      </c>
      <c r="D58" s="177"/>
      <c r="E58" s="177"/>
      <c r="F58" s="177"/>
      <c r="G58" s="177"/>
      <c r="H58" s="177"/>
      <c r="I58" s="177"/>
      <c r="J58" s="73">
        <v>15000</v>
      </c>
      <c r="K58" s="74">
        <v>15000</v>
      </c>
      <c r="L58" s="75"/>
    </row>
    <row r="59" spans="1:12" s="33" customFormat="1" ht="16.5" thickBot="1" x14ac:dyDescent="0.25">
      <c r="A59" s="9"/>
      <c r="B59" s="9"/>
      <c r="C59" s="9"/>
      <c r="D59" s="9"/>
      <c r="E59" s="9"/>
      <c r="F59" s="4"/>
      <c r="G59" s="41"/>
      <c r="H59" s="41"/>
      <c r="I59" s="42"/>
      <c r="J59" s="58"/>
      <c r="K59" s="42"/>
      <c r="L59" s="36"/>
    </row>
    <row r="60" spans="1:12" s="82" customFormat="1" ht="16.5" thickBot="1" x14ac:dyDescent="0.3">
      <c r="A60" s="77"/>
      <c r="B60" s="78"/>
      <c r="C60" s="83" t="s">
        <v>103</v>
      </c>
      <c r="D60" s="83"/>
      <c r="E60" s="83"/>
      <c r="F60" s="83"/>
      <c r="G60" s="83"/>
      <c r="H60" s="83"/>
      <c r="I60" s="83"/>
      <c r="J60" s="79"/>
      <c r="K60" s="80"/>
      <c r="L60" s="81"/>
    </row>
    <row r="61" spans="1:12" s="33" customFormat="1" ht="15.75" x14ac:dyDescent="0.2">
      <c r="A61" s="6">
        <v>5013</v>
      </c>
      <c r="B61" s="6">
        <v>1111</v>
      </c>
      <c r="C61" s="6"/>
      <c r="D61" s="11">
        <v>31</v>
      </c>
      <c r="E61" s="12">
        <v>3</v>
      </c>
      <c r="F61" s="1" t="s">
        <v>29</v>
      </c>
      <c r="G61" s="168" t="s">
        <v>134</v>
      </c>
      <c r="H61" s="169"/>
      <c r="I61" s="170"/>
      <c r="J61" s="31">
        <v>29272.1</v>
      </c>
      <c r="K61" s="32">
        <v>0</v>
      </c>
      <c r="L61" s="36"/>
    </row>
    <row r="62" spans="1:12" s="33" customFormat="1" ht="15.75" x14ac:dyDescent="0.2">
      <c r="A62" s="7" t="s">
        <v>18</v>
      </c>
      <c r="B62" s="7">
        <v>1111</v>
      </c>
      <c r="C62" s="7"/>
      <c r="D62" s="13">
        <v>31</v>
      </c>
      <c r="E62" s="14">
        <v>2</v>
      </c>
      <c r="F62" s="2" t="s">
        <v>29</v>
      </c>
      <c r="G62" s="171" t="s">
        <v>134</v>
      </c>
      <c r="H62" s="172"/>
      <c r="I62" s="173"/>
      <c r="J62" s="34">
        <v>0</v>
      </c>
      <c r="K62" s="35">
        <v>29272.1</v>
      </c>
      <c r="L62" s="36"/>
    </row>
    <row r="63" spans="1:12" s="33" customFormat="1" ht="15.75" x14ac:dyDescent="0.2">
      <c r="A63" s="7">
        <v>5013</v>
      </c>
      <c r="B63" s="7">
        <v>1111</v>
      </c>
      <c r="C63" s="7"/>
      <c r="D63" s="13">
        <v>31</v>
      </c>
      <c r="E63" s="14">
        <v>20</v>
      </c>
      <c r="F63" s="2" t="s">
        <v>30</v>
      </c>
      <c r="G63" s="171" t="s">
        <v>129</v>
      </c>
      <c r="H63" s="172"/>
      <c r="I63" s="173"/>
      <c r="J63" s="34">
        <v>269595.64</v>
      </c>
      <c r="K63" s="35">
        <v>0</v>
      </c>
      <c r="L63" s="36"/>
    </row>
    <row r="64" spans="1:12" s="33" customFormat="1" ht="15.75" x14ac:dyDescent="0.2">
      <c r="A64" s="7" t="s">
        <v>18</v>
      </c>
      <c r="B64" s="7">
        <v>1111</v>
      </c>
      <c r="C64" s="7"/>
      <c r="D64" s="13">
        <v>31</v>
      </c>
      <c r="E64" s="14">
        <v>19</v>
      </c>
      <c r="F64" s="2" t="s">
        <v>30</v>
      </c>
      <c r="G64" s="171" t="s">
        <v>130</v>
      </c>
      <c r="H64" s="172"/>
      <c r="I64" s="173"/>
      <c r="J64" s="34">
        <v>0</v>
      </c>
      <c r="K64" s="35">
        <v>269595.64</v>
      </c>
      <c r="L64" s="36"/>
    </row>
    <row r="65" spans="1:12" s="33" customFormat="1" ht="16.5" thickBot="1" x14ac:dyDescent="0.25">
      <c r="A65" s="7">
        <v>5013</v>
      </c>
      <c r="B65" s="7">
        <v>1111</v>
      </c>
      <c r="C65" s="7"/>
      <c r="D65" s="13">
        <v>31</v>
      </c>
      <c r="E65" s="14">
        <v>16</v>
      </c>
      <c r="F65" s="2" t="s">
        <v>31</v>
      </c>
      <c r="G65" s="174" t="s">
        <v>131</v>
      </c>
      <c r="H65" s="175"/>
      <c r="I65" s="176"/>
      <c r="J65" s="34">
        <v>575189.5</v>
      </c>
      <c r="K65" s="35">
        <v>0</v>
      </c>
      <c r="L65" s="36"/>
    </row>
    <row r="66" spans="1:12" s="33" customFormat="1" ht="16.5" thickBot="1" x14ac:dyDescent="0.25">
      <c r="A66" s="8" t="s">
        <v>18</v>
      </c>
      <c r="B66" s="8">
        <v>1111</v>
      </c>
      <c r="C66" s="8"/>
      <c r="D66" s="15">
        <v>31</v>
      </c>
      <c r="E66" s="16">
        <v>15</v>
      </c>
      <c r="F66" s="3" t="s">
        <v>31</v>
      </c>
      <c r="G66" s="174" t="s">
        <v>131</v>
      </c>
      <c r="H66" s="175"/>
      <c r="I66" s="176"/>
      <c r="J66" s="37">
        <v>0</v>
      </c>
      <c r="K66" s="38">
        <v>575189.5</v>
      </c>
      <c r="L66" s="36"/>
    </row>
    <row r="67" spans="1:12" s="76" customFormat="1" ht="16.5" thickBot="1" x14ac:dyDescent="0.3">
      <c r="A67" s="71">
        <v>1111</v>
      </c>
      <c r="B67" s="72"/>
      <c r="C67" s="177" t="s">
        <v>144</v>
      </c>
      <c r="D67" s="177"/>
      <c r="E67" s="177"/>
      <c r="F67" s="177"/>
      <c r="G67" s="177"/>
      <c r="H67" s="177"/>
      <c r="I67" s="177"/>
      <c r="J67" s="73">
        <v>874057.24</v>
      </c>
      <c r="K67" s="74">
        <v>874057.24</v>
      </c>
      <c r="L67" s="75"/>
    </row>
    <row r="68" spans="1:12" s="33" customFormat="1" ht="16.5" thickBot="1" x14ac:dyDescent="0.25">
      <c r="A68" s="9"/>
      <c r="B68" s="9"/>
      <c r="C68" s="9"/>
      <c r="D68" s="9"/>
      <c r="E68" s="9"/>
      <c r="F68" s="4"/>
      <c r="G68" s="41"/>
      <c r="H68" s="41"/>
      <c r="I68" s="42"/>
      <c r="J68" s="58"/>
      <c r="K68" s="42"/>
      <c r="L68" s="36"/>
    </row>
    <row r="69" spans="1:12" s="82" customFormat="1" ht="16.5" thickBot="1" x14ac:dyDescent="0.3">
      <c r="A69" s="77"/>
      <c r="B69" s="78"/>
      <c r="C69" s="83" t="s">
        <v>104</v>
      </c>
      <c r="D69" s="83"/>
      <c r="E69" s="83"/>
      <c r="F69" s="83"/>
      <c r="G69" s="83"/>
      <c r="H69" s="83"/>
      <c r="I69" s="83"/>
      <c r="J69" s="79"/>
      <c r="K69" s="80"/>
      <c r="L69" s="81"/>
    </row>
    <row r="70" spans="1:12" s="33" customFormat="1" ht="15.75" x14ac:dyDescent="0.2">
      <c r="A70" s="6">
        <v>5013</v>
      </c>
      <c r="B70" s="6">
        <v>1112</v>
      </c>
      <c r="C70" s="6"/>
      <c r="D70" s="11">
        <v>31</v>
      </c>
      <c r="E70" s="12">
        <v>5</v>
      </c>
      <c r="F70" s="1" t="s">
        <v>29</v>
      </c>
      <c r="G70" s="168" t="s">
        <v>132</v>
      </c>
      <c r="H70" s="169"/>
      <c r="I70" s="170"/>
      <c r="J70" s="31">
        <v>40858.99</v>
      </c>
      <c r="K70" s="32">
        <v>0</v>
      </c>
      <c r="L70" s="36"/>
    </row>
    <row r="71" spans="1:12" s="33" customFormat="1" ht="15.75" x14ac:dyDescent="0.2">
      <c r="A71" s="7">
        <v>2079</v>
      </c>
      <c r="B71" s="7">
        <v>1112</v>
      </c>
      <c r="C71" s="7"/>
      <c r="D71" s="13">
        <v>31</v>
      </c>
      <c r="E71" s="14">
        <v>4</v>
      </c>
      <c r="F71" s="2" t="s">
        <v>29</v>
      </c>
      <c r="G71" s="171" t="s">
        <v>133</v>
      </c>
      <c r="H71" s="172"/>
      <c r="I71" s="173"/>
      <c r="J71" s="34">
        <v>0</v>
      </c>
      <c r="K71" s="35">
        <v>40858.99</v>
      </c>
      <c r="L71" s="36"/>
    </row>
    <row r="72" spans="1:12" s="33" customFormat="1" ht="15.75" x14ac:dyDescent="0.2">
      <c r="A72" s="7">
        <v>5013</v>
      </c>
      <c r="B72" s="7">
        <v>1112</v>
      </c>
      <c r="C72" s="7"/>
      <c r="D72" s="13">
        <v>31</v>
      </c>
      <c r="E72" s="14">
        <v>3</v>
      </c>
      <c r="F72" s="2" t="s">
        <v>33</v>
      </c>
      <c r="G72" s="171" t="s">
        <v>34</v>
      </c>
      <c r="H72" s="172"/>
      <c r="I72" s="173"/>
      <c r="J72" s="34">
        <v>996.31</v>
      </c>
      <c r="K72" s="35">
        <v>0</v>
      </c>
      <c r="L72" s="36"/>
    </row>
    <row r="73" spans="1:12" s="33" customFormat="1" ht="16.5" thickBot="1" x14ac:dyDescent="0.25">
      <c r="A73" s="8">
        <v>2079</v>
      </c>
      <c r="B73" s="8">
        <v>1112</v>
      </c>
      <c r="C73" s="8"/>
      <c r="D73" s="15">
        <v>31</v>
      </c>
      <c r="E73" s="16">
        <v>5</v>
      </c>
      <c r="F73" s="3" t="s">
        <v>33</v>
      </c>
      <c r="G73" s="174" t="s">
        <v>34</v>
      </c>
      <c r="H73" s="175"/>
      <c r="I73" s="176"/>
      <c r="J73" s="37">
        <v>0</v>
      </c>
      <c r="K73" s="38">
        <v>996.31</v>
      </c>
      <c r="L73" s="36"/>
    </row>
    <row r="74" spans="1:12" s="76" customFormat="1" ht="16.5" thickBot="1" x14ac:dyDescent="0.3">
      <c r="A74" s="71">
        <v>1112</v>
      </c>
      <c r="B74" s="72"/>
      <c r="C74" s="177" t="s">
        <v>145</v>
      </c>
      <c r="D74" s="177"/>
      <c r="E74" s="177"/>
      <c r="F74" s="177"/>
      <c r="G74" s="177"/>
      <c r="H74" s="177"/>
      <c r="I74" s="177"/>
      <c r="J74" s="73">
        <f>+J70+J72</f>
        <v>41855.299999999996</v>
      </c>
      <c r="K74" s="74">
        <f>+K71+K73</f>
        <v>41855.299999999996</v>
      </c>
      <c r="L74" s="75"/>
    </row>
    <row r="75" spans="1:12" s="33" customFormat="1" ht="16.5" thickBot="1" x14ac:dyDescent="0.25">
      <c r="A75" s="9"/>
      <c r="B75" s="9"/>
      <c r="C75" s="9"/>
      <c r="D75" s="9"/>
      <c r="E75" s="9"/>
      <c r="F75" s="4"/>
      <c r="G75" s="41"/>
      <c r="H75" s="41"/>
      <c r="I75" s="42"/>
      <c r="J75" s="58"/>
      <c r="K75" s="42"/>
      <c r="L75" s="36"/>
    </row>
    <row r="76" spans="1:12" s="82" customFormat="1" ht="16.5" thickBot="1" x14ac:dyDescent="0.3">
      <c r="A76" s="77"/>
      <c r="B76" s="78"/>
      <c r="C76" s="180" t="s">
        <v>105</v>
      </c>
      <c r="D76" s="180"/>
      <c r="E76" s="180"/>
      <c r="F76" s="180"/>
      <c r="G76" s="180"/>
      <c r="H76" s="180"/>
      <c r="I76" s="180"/>
      <c r="J76" s="79"/>
      <c r="K76" s="80"/>
      <c r="L76" s="81"/>
    </row>
    <row r="77" spans="1:12" s="33" customFormat="1" ht="15.75" x14ac:dyDescent="0.2">
      <c r="A77" s="6">
        <v>5013</v>
      </c>
      <c r="B77" s="6">
        <v>1116</v>
      </c>
      <c r="C77" s="6"/>
      <c r="D77" s="11">
        <v>31</v>
      </c>
      <c r="E77" s="12">
        <v>14</v>
      </c>
      <c r="F77" s="1" t="s">
        <v>32</v>
      </c>
      <c r="G77" s="168" t="s">
        <v>37</v>
      </c>
      <c r="H77" s="169"/>
      <c r="I77" s="170"/>
      <c r="J77" s="31">
        <v>92280</v>
      </c>
      <c r="K77" s="32">
        <v>0</v>
      </c>
      <c r="L77" s="36"/>
    </row>
    <row r="78" spans="1:12" s="33" customFormat="1" ht="15.75" x14ac:dyDescent="0.2">
      <c r="A78" s="7">
        <v>5013</v>
      </c>
      <c r="B78" s="7">
        <v>1116</v>
      </c>
      <c r="C78" s="7"/>
      <c r="D78" s="13">
        <v>31</v>
      </c>
      <c r="E78" s="14">
        <v>12</v>
      </c>
      <c r="F78" s="2" t="s">
        <v>32</v>
      </c>
      <c r="G78" s="171" t="s">
        <v>38</v>
      </c>
      <c r="H78" s="172"/>
      <c r="I78" s="173"/>
      <c r="J78" s="34">
        <v>92280</v>
      </c>
      <c r="K78" s="35">
        <v>0</v>
      </c>
      <c r="L78" s="36"/>
    </row>
    <row r="79" spans="1:12" s="33" customFormat="1" ht="15.75" x14ac:dyDescent="0.2">
      <c r="A79" s="7">
        <v>2051</v>
      </c>
      <c r="B79" s="7">
        <v>1116</v>
      </c>
      <c r="C79" s="7"/>
      <c r="D79" s="13">
        <v>31</v>
      </c>
      <c r="E79" s="14">
        <v>11</v>
      </c>
      <c r="F79" s="2" t="s">
        <v>32</v>
      </c>
      <c r="G79" s="171" t="s">
        <v>39</v>
      </c>
      <c r="H79" s="172"/>
      <c r="I79" s="173"/>
      <c r="J79" s="34">
        <v>0</v>
      </c>
      <c r="K79" s="35">
        <v>92280</v>
      </c>
      <c r="L79" s="36"/>
    </row>
    <row r="80" spans="1:12" s="33" customFormat="1" ht="15.75" x14ac:dyDescent="0.2">
      <c r="A80" s="7">
        <v>2051</v>
      </c>
      <c r="B80" s="7">
        <v>1116</v>
      </c>
      <c r="C80" s="7"/>
      <c r="D80" s="13">
        <v>31</v>
      </c>
      <c r="E80" s="14">
        <v>13</v>
      </c>
      <c r="F80" s="2" t="s">
        <v>32</v>
      </c>
      <c r="G80" s="171" t="s">
        <v>40</v>
      </c>
      <c r="H80" s="172"/>
      <c r="I80" s="173"/>
      <c r="J80" s="34">
        <v>0</v>
      </c>
      <c r="K80" s="35">
        <v>92280</v>
      </c>
      <c r="L80" s="36"/>
    </row>
    <row r="81" spans="1:12" s="33" customFormat="1" ht="15.75" x14ac:dyDescent="0.2">
      <c r="A81" s="7">
        <v>5013</v>
      </c>
      <c r="B81" s="7">
        <v>1116</v>
      </c>
      <c r="C81" s="7"/>
      <c r="D81" s="13">
        <v>31</v>
      </c>
      <c r="E81" s="14">
        <v>4</v>
      </c>
      <c r="F81" s="2" t="s">
        <v>41</v>
      </c>
      <c r="G81" s="171" t="s">
        <v>42</v>
      </c>
      <c r="H81" s="172"/>
      <c r="I81" s="173"/>
      <c r="J81" s="34">
        <v>-92280</v>
      </c>
      <c r="K81" s="35">
        <v>0</v>
      </c>
      <c r="L81" s="36"/>
    </row>
    <row r="82" spans="1:12" s="33" customFormat="1" ht="15.75" x14ac:dyDescent="0.2">
      <c r="A82" s="7">
        <v>5013</v>
      </c>
      <c r="B82" s="7">
        <v>1116</v>
      </c>
      <c r="C82" s="7"/>
      <c r="D82" s="13">
        <v>31</v>
      </c>
      <c r="E82" s="14">
        <v>4</v>
      </c>
      <c r="F82" s="2" t="s">
        <v>41</v>
      </c>
      <c r="G82" s="171" t="s">
        <v>42</v>
      </c>
      <c r="H82" s="172"/>
      <c r="I82" s="173"/>
      <c r="J82" s="34">
        <v>-92280</v>
      </c>
      <c r="K82" s="35">
        <v>0</v>
      </c>
      <c r="L82" s="36"/>
    </row>
    <row r="83" spans="1:12" s="33" customFormat="1" ht="15.75" x14ac:dyDescent="0.2">
      <c r="A83" s="7">
        <v>5013</v>
      </c>
      <c r="B83" s="7">
        <v>1116</v>
      </c>
      <c r="C83" s="7"/>
      <c r="D83" s="13">
        <v>31</v>
      </c>
      <c r="E83" s="14">
        <v>4</v>
      </c>
      <c r="F83" s="2" t="s">
        <v>41</v>
      </c>
      <c r="G83" s="171" t="s">
        <v>43</v>
      </c>
      <c r="H83" s="172"/>
      <c r="I83" s="173"/>
      <c r="J83" s="34">
        <v>92280</v>
      </c>
      <c r="K83" s="35">
        <v>0</v>
      </c>
      <c r="L83" s="36"/>
    </row>
    <row r="84" spans="1:12" s="33" customFormat="1" ht="16.5" thickBot="1" x14ac:dyDescent="0.25">
      <c r="A84" s="8">
        <v>5013</v>
      </c>
      <c r="B84" s="8">
        <v>1116</v>
      </c>
      <c r="C84" s="8"/>
      <c r="D84" s="15">
        <v>31</v>
      </c>
      <c r="E84" s="16">
        <v>4</v>
      </c>
      <c r="F84" s="3" t="s">
        <v>41</v>
      </c>
      <c r="G84" s="174" t="s">
        <v>43</v>
      </c>
      <c r="H84" s="175"/>
      <c r="I84" s="176"/>
      <c r="J84" s="37">
        <v>92280</v>
      </c>
      <c r="K84" s="38">
        <v>0</v>
      </c>
      <c r="L84" s="36"/>
    </row>
    <row r="85" spans="1:12" s="76" customFormat="1" ht="16.5" thickBot="1" x14ac:dyDescent="0.3">
      <c r="A85" s="71">
        <v>1116</v>
      </c>
      <c r="B85" s="72"/>
      <c r="C85" s="177" t="s">
        <v>146</v>
      </c>
      <c r="D85" s="177"/>
      <c r="E85" s="177"/>
      <c r="F85" s="177"/>
      <c r="G85" s="177"/>
      <c r="H85" s="177"/>
      <c r="I85" s="177"/>
      <c r="J85" s="73">
        <v>184560</v>
      </c>
      <c r="K85" s="74">
        <v>184560</v>
      </c>
      <c r="L85" s="75"/>
    </row>
    <row r="86" spans="1:12" s="33" customFormat="1" ht="16.5" thickBot="1" x14ac:dyDescent="0.25">
      <c r="A86" s="9"/>
      <c r="B86" s="9"/>
      <c r="C86" s="9"/>
      <c r="D86" s="9"/>
      <c r="E86" s="9"/>
      <c r="F86" s="4"/>
      <c r="G86" s="41"/>
      <c r="H86" s="41"/>
      <c r="I86" s="42"/>
      <c r="J86" s="58"/>
      <c r="K86" s="42"/>
      <c r="L86" s="36"/>
    </row>
    <row r="87" spans="1:12" s="82" customFormat="1" ht="16.5" thickBot="1" x14ac:dyDescent="0.3">
      <c r="A87" s="77"/>
      <c r="B87" s="78"/>
      <c r="C87" s="180" t="s">
        <v>106</v>
      </c>
      <c r="D87" s="180"/>
      <c r="E87" s="180"/>
      <c r="F87" s="180"/>
      <c r="G87" s="180"/>
      <c r="H87" s="180"/>
      <c r="I87" s="180"/>
      <c r="J87" s="79"/>
      <c r="K87" s="80"/>
      <c r="L87" s="81"/>
    </row>
    <row r="88" spans="1:12" s="33" customFormat="1" ht="15.75" x14ac:dyDescent="0.2">
      <c r="A88" s="6">
        <v>5013</v>
      </c>
      <c r="B88" s="6">
        <v>1118</v>
      </c>
      <c r="C88" s="6"/>
      <c r="D88" s="11">
        <v>31</v>
      </c>
      <c r="E88" s="12">
        <v>8</v>
      </c>
      <c r="F88" s="1" t="s">
        <v>44</v>
      </c>
      <c r="G88" s="168" t="s">
        <v>45</v>
      </c>
      <c r="H88" s="169"/>
      <c r="I88" s="170"/>
      <c r="J88" s="31">
        <v>133921.69</v>
      </c>
      <c r="K88" s="32">
        <v>0</v>
      </c>
      <c r="L88" s="36"/>
    </row>
    <row r="89" spans="1:12" s="33" customFormat="1" ht="16.5" thickBot="1" x14ac:dyDescent="0.25">
      <c r="A89" s="8">
        <v>2079</v>
      </c>
      <c r="B89" s="8">
        <v>1118</v>
      </c>
      <c r="C89" s="8"/>
      <c r="D89" s="15">
        <v>31</v>
      </c>
      <c r="E89" s="16">
        <v>7</v>
      </c>
      <c r="F89" s="3" t="s">
        <v>44</v>
      </c>
      <c r="G89" s="174" t="s">
        <v>46</v>
      </c>
      <c r="H89" s="175"/>
      <c r="I89" s="176"/>
      <c r="J89" s="37">
        <v>0</v>
      </c>
      <c r="K89" s="38">
        <v>133921.69</v>
      </c>
      <c r="L89" s="36"/>
    </row>
    <row r="90" spans="1:12" s="76" customFormat="1" ht="16.5" thickBot="1" x14ac:dyDescent="0.3">
      <c r="A90" s="71">
        <v>1118</v>
      </c>
      <c r="B90" s="72"/>
      <c r="C90" s="177" t="s">
        <v>147</v>
      </c>
      <c r="D90" s="177"/>
      <c r="E90" s="177"/>
      <c r="F90" s="177"/>
      <c r="G90" s="177"/>
      <c r="H90" s="177"/>
      <c r="I90" s="177"/>
      <c r="J90" s="73">
        <v>133921.69</v>
      </c>
      <c r="K90" s="74">
        <v>133921.69</v>
      </c>
      <c r="L90" s="75"/>
    </row>
    <row r="91" spans="1:12" s="33" customFormat="1" ht="16.5" thickBot="1" x14ac:dyDescent="0.25">
      <c r="A91" s="9"/>
      <c r="B91" s="9"/>
      <c r="C91" s="9"/>
      <c r="D91" s="9"/>
      <c r="E91" s="9"/>
      <c r="F91" s="4"/>
      <c r="G91" s="41"/>
      <c r="H91" s="41"/>
      <c r="I91" s="42"/>
      <c r="J91" s="58"/>
      <c r="K91" s="42"/>
      <c r="L91" s="36"/>
    </row>
    <row r="92" spans="1:12" s="82" customFormat="1" ht="16.5" thickBot="1" x14ac:dyDescent="0.3">
      <c r="A92" s="77"/>
      <c r="B92" s="78"/>
      <c r="C92" s="180" t="s">
        <v>107</v>
      </c>
      <c r="D92" s="180"/>
      <c r="E92" s="180"/>
      <c r="F92" s="180"/>
      <c r="G92" s="180"/>
      <c r="H92" s="180"/>
      <c r="I92" s="180"/>
      <c r="J92" s="79"/>
      <c r="K92" s="80"/>
      <c r="L92" s="81"/>
    </row>
    <row r="93" spans="1:12" s="33" customFormat="1" ht="16.5" thickBot="1" x14ac:dyDescent="0.25">
      <c r="A93" s="6">
        <v>5013</v>
      </c>
      <c r="B93" s="6">
        <v>1120</v>
      </c>
      <c r="C93" s="6"/>
      <c r="D93" s="11">
        <v>31</v>
      </c>
      <c r="E93" s="12">
        <v>10</v>
      </c>
      <c r="F93" s="1" t="s">
        <v>35</v>
      </c>
      <c r="G93" s="168" t="s">
        <v>135</v>
      </c>
      <c r="H93" s="169"/>
      <c r="I93" s="170"/>
      <c r="J93" s="31">
        <v>7164</v>
      </c>
      <c r="K93" s="32">
        <v>0</v>
      </c>
      <c r="L93" s="36"/>
    </row>
    <row r="94" spans="1:12" s="33" customFormat="1" ht="15.75" x14ac:dyDescent="0.2">
      <c r="A94" s="7">
        <v>6076</v>
      </c>
      <c r="B94" s="7">
        <v>1120</v>
      </c>
      <c r="C94" s="7"/>
      <c r="D94" s="13">
        <v>31</v>
      </c>
      <c r="E94" s="14">
        <v>10</v>
      </c>
      <c r="F94" s="2" t="s">
        <v>36</v>
      </c>
      <c r="G94" s="168" t="s">
        <v>135</v>
      </c>
      <c r="H94" s="169"/>
      <c r="I94" s="170"/>
      <c r="J94" s="34">
        <v>0</v>
      </c>
      <c r="K94" s="35">
        <v>7164</v>
      </c>
      <c r="L94" s="36"/>
    </row>
    <row r="95" spans="1:12" s="33" customFormat="1" ht="15.75" x14ac:dyDescent="0.2">
      <c r="A95" s="7">
        <v>5013</v>
      </c>
      <c r="B95" s="7">
        <v>1120</v>
      </c>
      <c r="C95" s="7"/>
      <c r="D95" s="13">
        <v>31</v>
      </c>
      <c r="E95" s="14">
        <v>8</v>
      </c>
      <c r="F95" s="2" t="s">
        <v>47</v>
      </c>
      <c r="G95" s="171" t="s">
        <v>48</v>
      </c>
      <c r="H95" s="172"/>
      <c r="I95" s="173"/>
      <c r="J95" s="34">
        <v>40249.449999999997</v>
      </c>
      <c r="K95" s="35">
        <v>0</v>
      </c>
      <c r="L95" s="36"/>
    </row>
    <row r="96" spans="1:12" s="33" customFormat="1" ht="15.75" x14ac:dyDescent="0.2">
      <c r="A96" s="7">
        <v>6076</v>
      </c>
      <c r="B96" s="7">
        <v>1120</v>
      </c>
      <c r="C96" s="7"/>
      <c r="D96" s="13">
        <v>31</v>
      </c>
      <c r="E96" s="14">
        <v>7</v>
      </c>
      <c r="F96" s="2" t="s">
        <v>47</v>
      </c>
      <c r="G96" s="171" t="s">
        <v>119</v>
      </c>
      <c r="H96" s="172"/>
      <c r="I96" s="173"/>
      <c r="J96" s="34">
        <v>0</v>
      </c>
      <c r="K96" s="35">
        <v>40249.449999999997</v>
      </c>
      <c r="L96" s="36"/>
    </row>
    <row r="97" spans="1:12" s="33" customFormat="1" ht="15.75" x14ac:dyDescent="0.2">
      <c r="A97" s="7">
        <v>5013</v>
      </c>
      <c r="B97" s="7">
        <v>1120</v>
      </c>
      <c r="C97" s="7"/>
      <c r="D97" s="13">
        <v>31</v>
      </c>
      <c r="E97" s="14">
        <v>2</v>
      </c>
      <c r="F97" s="2" t="s">
        <v>49</v>
      </c>
      <c r="G97" s="171" t="s">
        <v>113</v>
      </c>
      <c r="H97" s="172"/>
      <c r="I97" s="173"/>
      <c r="J97" s="34">
        <v>251646.71</v>
      </c>
      <c r="K97" s="35">
        <v>0</v>
      </c>
      <c r="L97" s="36"/>
    </row>
    <row r="98" spans="1:12" s="33" customFormat="1" ht="15.75" x14ac:dyDescent="0.2">
      <c r="A98" s="7">
        <v>6076</v>
      </c>
      <c r="B98" s="7">
        <v>1120</v>
      </c>
      <c r="C98" s="7"/>
      <c r="D98" s="13">
        <v>31</v>
      </c>
      <c r="E98" s="14">
        <v>1</v>
      </c>
      <c r="F98" s="2" t="s">
        <v>49</v>
      </c>
      <c r="G98" s="171" t="s">
        <v>114</v>
      </c>
      <c r="H98" s="172"/>
      <c r="I98" s="173"/>
      <c r="J98" s="34">
        <v>0</v>
      </c>
      <c r="K98" s="35">
        <v>251646.71</v>
      </c>
      <c r="L98" s="36"/>
    </row>
    <row r="99" spans="1:12" s="33" customFormat="1" ht="15.75" x14ac:dyDescent="0.2">
      <c r="A99" s="7">
        <v>5013</v>
      </c>
      <c r="B99" s="7">
        <v>1120</v>
      </c>
      <c r="C99" s="7"/>
      <c r="D99" s="13">
        <v>31</v>
      </c>
      <c r="E99" s="14">
        <v>6</v>
      </c>
      <c r="F99" s="2" t="s">
        <v>13</v>
      </c>
      <c r="G99" s="171" t="s">
        <v>115</v>
      </c>
      <c r="H99" s="172"/>
      <c r="I99" s="173"/>
      <c r="J99" s="34">
        <v>337374.17</v>
      </c>
      <c r="K99" s="35">
        <v>0</v>
      </c>
      <c r="L99" s="36"/>
    </row>
    <row r="100" spans="1:12" s="33" customFormat="1" ht="15.75" x14ac:dyDescent="0.2">
      <c r="A100" s="7">
        <v>6076</v>
      </c>
      <c r="B100" s="7">
        <v>1120</v>
      </c>
      <c r="C100" s="7"/>
      <c r="D100" s="13">
        <v>31</v>
      </c>
      <c r="E100" s="14">
        <v>5</v>
      </c>
      <c r="F100" s="2" t="s">
        <v>13</v>
      </c>
      <c r="G100" s="171" t="s">
        <v>116</v>
      </c>
      <c r="H100" s="172"/>
      <c r="I100" s="173"/>
      <c r="J100" s="34">
        <v>0</v>
      </c>
      <c r="K100" s="35">
        <v>337374.17</v>
      </c>
      <c r="L100" s="36"/>
    </row>
    <row r="101" spans="1:12" s="33" customFormat="1" ht="15.75" x14ac:dyDescent="0.2">
      <c r="A101" s="7">
        <v>5013</v>
      </c>
      <c r="B101" s="7">
        <v>1120</v>
      </c>
      <c r="C101" s="7"/>
      <c r="D101" s="13">
        <v>31</v>
      </c>
      <c r="E101" s="14">
        <v>20</v>
      </c>
      <c r="F101" s="2" t="s">
        <v>50</v>
      </c>
      <c r="G101" s="171" t="s">
        <v>117</v>
      </c>
      <c r="H101" s="172"/>
      <c r="I101" s="173"/>
      <c r="J101" s="34">
        <v>10746</v>
      </c>
      <c r="K101" s="35">
        <v>0</v>
      </c>
      <c r="L101" s="36"/>
    </row>
    <row r="102" spans="1:12" s="33" customFormat="1" ht="15.75" x14ac:dyDescent="0.2">
      <c r="A102" s="7">
        <v>6076</v>
      </c>
      <c r="B102" s="7">
        <v>1120</v>
      </c>
      <c r="C102" s="7"/>
      <c r="D102" s="13">
        <v>31</v>
      </c>
      <c r="E102" s="14">
        <v>19</v>
      </c>
      <c r="F102" s="2" t="s">
        <v>50</v>
      </c>
      <c r="G102" s="171" t="s">
        <v>118</v>
      </c>
      <c r="H102" s="172"/>
      <c r="I102" s="173"/>
      <c r="J102" s="34">
        <v>0</v>
      </c>
      <c r="K102" s="35">
        <v>10746</v>
      </c>
      <c r="L102" s="36"/>
    </row>
    <row r="103" spans="1:12" s="33" customFormat="1" ht="15.75" x14ac:dyDescent="0.2">
      <c r="A103" s="7">
        <v>5013</v>
      </c>
      <c r="B103" s="7">
        <v>1120</v>
      </c>
      <c r="C103" s="7"/>
      <c r="D103" s="13">
        <v>31</v>
      </c>
      <c r="E103" s="14">
        <v>3</v>
      </c>
      <c r="F103" s="2" t="s">
        <v>19</v>
      </c>
      <c r="G103" s="171" t="s">
        <v>125</v>
      </c>
      <c r="H103" s="172"/>
      <c r="I103" s="173"/>
      <c r="J103" s="34">
        <v>14328</v>
      </c>
      <c r="K103" s="35">
        <v>0</v>
      </c>
      <c r="L103" s="36"/>
    </row>
    <row r="104" spans="1:12" s="33" customFormat="1" ht="15.75" x14ac:dyDescent="0.2">
      <c r="A104" s="7">
        <v>6076</v>
      </c>
      <c r="B104" s="7">
        <v>1120</v>
      </c>
      <c r="C104" s="7"/>
      <c r="D104" s="13">
        <v>31</v>
      </c>
      <c r="E104" s="14">
        <v>2</v>
      </c>
      <c r="F104" s="2" t="s">
        <v>19</v>
      </c>
      <c r="G104" s="171" t="s">
        <v>126</v>
      </c>
      <c r="H104" s="172"/>
      <c r="I104" s="173"/>
      <c r="J104" s="34">
        <v>0</v>
      </c>
      <c r="K104" s="35">
        <v>14328</v>
      </c>
      <c r="L104" s="36"/>
    </row>
    <row r="105" spans="1:12" s="33" customFormat="1" ht="15.75" x14ac:dyDescent="0.2">
      <c r="A105" s="7">
        <v>5013</v>
      </c>
      <c r="B105" s="7">
        <v>1120</v>
      </c>
      <c r="C105" s="7"/>
      <c r="D105" s="13">
        <v>31</v>
      </c>
      <c r="E105" s="14">
        <v>20</v>
      </c>
      <c r="F105" s="2" t="s">
        <v>51</v>
      </c>
      <c r="G105" s="171" t="s">
        <v>120</v>
      </c>
      <c r="H105" s="172"/>
      <c r="I105" s="173"/>
      <c r="J105" s="34">
        <v>480693</v>
      </c>
      <c r="K105" s="35">
        <v>0</v>
      </c>
      <c r="L105" s="36"/>
    </row>
    <row r="106" spans="1:12" s="33" customFormat="1" ht="15.75" x14ac:dyDescent="0.2">
      <c r="A106" s="7">
        <v>6076</v>
      </c>
      <c r="B106" s="7">
        <v>1120</v>
      </c>
      <c r="C106" s="7"/>
      <c r="D106" s="13">
        <v>31</v>
      </c>
      <c r="E106" s="14">
        <v>19</v>
      </c>
      <c r="F106" s="2" t="s">
        <v>51</v>
      </c>
      <c r="G106" s="171" t="s">
        <v>120</v>
      </c>
      <c r="H106" s="172"/>
      <c r="I106" s="173"/>
      <c r="J106" s="34">
        <v>0</v>
      </c>
      <c r="K106" s="35">
        <v>480693</v>
      </c>
      <c r="L106" s="36"/>
    </row>
    <row r="107" spans="1:12" s="33" customFormat="1" ht="15.75" x14ac:dyDescent="0.2">
      <c r="A107" s="7">
        <v>5013</v>
      </c>
      <c r="B107" s="7">
        <v>1120</v>
      </c>
      <c r="C107" s="7"/>
      <c r="D107" s="13">
        <v>31</v>
      </c>
      <c r="E107" s="14">
        <v>25</v>
      </c>
      <c r="F107" s="2" t="s">
        <v>14</v>
      </c>
      <c r="G107" s="171" t="s">
        <v>121</v>
      </c>
      <c r="H107" s="172"/>
      <c r="I107" s="173"/>
      <c r="J107" s="34">
        <v>3582</v>
      </c>
      <c r="K107" s="35">
        <v>0</v>
      </c>
      <c r="L107" s="36"/>
    </row>
    <row r="108" spans="1:12" s="33" customFormat="1" ht="15.75" x14ac:dyDescent="0.2">
      <c r="A108" s="7">
        <v>5013</v>
      </c>
      <c r="B108" s="7">
        <v>1120</v>
      </c>
      <c r="C108" s="7"/>
      <c r="D108" s="13">
        <v>31</v>
      </c>
      <c r="E108" s="14">
        <v>27</v>
      </c>
      <c r="F108" s="2" t="s">
        <v>14</v>
      </c>
      <c r="G108" s="171" t="s">
        <v>122</v>
      </c>
      <c r="H108" s="172"/>
      <c r="I108" s="173"/>
      <c r="J108" s="34">
        <v>3540</v>
      </c>
      <c r="K108" s="35">
        <v>0</v>
      </c>
      <c r="L108" s="36"/>
    </row>
    <row r="109" spans="1:12" s="33" customFormat="1" ht="15.75" x14ac:dyDescent="0.2">
      <c r="A109" s="7">
        <v>6076</v>
      </c>
      <c r="B109" s="7">
        <v>1120</v>
      </c>
      <c r="C109" s="7"/>
      <c r="D109" s="13">
        <v>31</v>
      </c>
      <c r="E109" s="14">
        <v>24</v>
      </c>
      <c r="F109" s="2" t="s">
        <v>14</v>
      </c>
      <c r="G109" s="171" t="s">
        <v>123</v>
      </c>
      <c r="H109" s="172"/>
      <c r="I109" s="173"/>
      <c r="J109" s="34">
        <v>0</v>
      </c>
      <c r="K109" s="35">
        <v>3582</v>
      </c>
      <c r="L109" s="36"/>
    </row>
    <row r="110" spans="1:12" s="33" customFormat="1" ht="16.5" thickBot="1" x14ac:dyDescent="0.25">
      <c r="A110" s="8">
        <v>6076</v>
      </c>
      <c r="B110" s="8">
        <v>1120</v>
      </c>
      <c r="C110" s="8"/>
      <c r="D110" s="15">
        <v>31</v>
      </c>
      <c r="E110" s="16">
        <v>26</v>
      </c>
      <c r="F110" s="3" t="s">
        <v>14</v>
      </c>
      <c r="G110" s="174" t="s">
        <v>124</v>
      </c>
      <c r="H110" s="175"/>
      <c r="I110" s="176"/>
      <c r="J110" s="37">
        <v>0</v>
      </c>
      <c r="K110" s="38">
        <v>3540</v>
      </c>
      <c r="L110" s="36"/>
    </row>
    <row r="111" spans="1:12" s="76" customFormat="1" ht="16.5" thickBot="1" x14ac:dyDescent="0.3">
      <c r="A111" s="71">
        <v>1120</v>
      </c>
      <c r="B111" s="72"/>
      <c r="C111" s="177" t="s">
        <v>108</v>
      </c>
      <c r="D111" s="177"/>
      <c r="E111" s="177"/>
      <c r="F111" s="177"/>
      <c r="G111" s="177"/>
      <c r="H111" s="177"/>
      <c r="I111" s="177"/>
      <c r="J111" s="73">
        <v>1149323.33</v>
      </c>
      <c r="K111" s="74">
        <v>1149323.33</v>
      </c>
      <c r="L111" s="75"/>
    </row>
    <row r="112" spans="1:12" s="33" customFormat="1" ht="16.5" thickBot="1" x14ac:dyDescent="0.25">
      <c r="A112" s="9"/>
      <c r="B112" s="9"/>
      <c r="C112" s="9"/>
      <c r="D112" s="9"/>
      <c r="E112" s="9"/>
      <c r="F112" s="4"/>
      <c r="G112" s="41"/>
      <c r="H112" s="41"/>
      <c r="I112" s="42"/>
      <c r="J112" s="58"/>
      <c r="K112" s="42"/>
      <c r="L112" s="36"/>
    </row>
    <row r="113" spans="1:12" s="82" customFormat="1" ht="16.5" thickBot="1" x14ac:dyDescent="0.3">
      <c r="A113" s="77"/>
      <c r="B113" s="78"/>
      <c r="C113" s="180" t="s">
        <v>109</v>
      </c>
      <c r="D113" s="180"/>
      <c r="E113" s="180"/>
      <c r="F113" s="180"/>
      <c r="G113" s="180"/>
      <c r="H113" s="180"/>
      <c r="I113" s="180"/>
      <c r="J113" s="79"/>
      <c r="K113" s="80"/>
      <c r="L113" s="81"/>
    </row>
    <row r="114" spans="1:12" s="33" customFormat="1" ht="15.75" x14ac:dyDescent="0.2">
      <c r="A114" s="6">
        <v>5013</v>
      </c>
      <c r="B114" s="6">
        <v>1125</v>
      </c>
      <c r="C114" s="6"/>
      <c r="D114" s="11">
        <v>31</v>
      </c>
      <c r="E114" s="12">
        <v>18</v>
      </c>
      <c r="F114" s="1" t="s">
        <v>52</v>
      </c>
      <c r="G114" s="168" t="s">
        <v>53</v>
      </c>
      <c r="H114" s="169"/>
      <c r="I114" s="170"/>
      <c r="J114" s="31">
        <v>19400</v>
      </c>
      <c r="K114" s="32">
        <v>0</v>
      </c>
      <c r="L114" s="36"/>
    </row>
    <row r="115" spans="1:12" s="33" customFormat="1" ht="15.75" x14ac:dyDescent="0.2">
      <c r="A115" s="7">
        <v>2079</v>
      </c>
      <c r="B115" s="7">
        <v>1125</v>
      </c>
      <c r="C115" s="7"/>
      <c r="D115" s="13">
        <v>31</v>
      </c>
      <c r="E115" s="14">
        <v>17</v>
      </c>
      <c r="F115" s="2" t="s">
        <v>52</v>
      </c>
      <c r="G115" s="171" t="s">
        <v>54</v>
      </c>
      <c r="H115" s="172"/>
      <c r="I115" s="173"/>
      <c r="J115" s="34">
        <v>0</v>
      </c>
      <c r="K115" s="35">
        <v>19400</v>
      </c>
      <c r="L115" s="36"/>
    </row>
    <row r="116" spans="1:12" s="33" customFormat="1" ht="15.75" x14ac:dyDescent="0.2">
      <c r="A116" s="7">
        <v>5013</v>
      </c>
      <c r="B116" s="7">
        <v>1125</v>
      </c>
      <c r="C116" s="7"/>
      <c r="D116" s="13">
        <v>31</v>
      </c>
      <c r="E116" s="14">
        <v>3</v>
      </c>
      <c r="F116" s="2" t="s">
        <v>12</v>
      </c>
      <c r="G116" s="171" t="s">
        <v>73</v>
      </c>
      <c r="H116" s="172"/>
      <c r="I116" s="173"/>
      <c r="J116" s="34">
        <v>17820</v>
      </c>
      <c r="K116" s="35">
        <v>0</v>
      </c>
      <c r="L116" s="36"/>
    </row>
    <row r="117" spans="1:12" s="33" customFormat="1" ht="15.75" x14ac:dyDescent="0.2">
      <c r="A117" s="7">
        <v>2079</v>
      </c>
      <c r="B117" s="7">
        <v>1125</v>
      </c>
      <c r="C117" s="7"/>
      <c r="D117" s="13">
        <v>31</v>
      </c>
      <c r="E117" s="14">
        <v>1</v>
      </c>
      <c r="F117" s="2" t="s">
        <v>12</v>
      </c>
      <c r="G117" s="171" t="s">
        <v>73</v>
      </c>
      <c r="H117" s="172"/>
      <c r="I117" s="173"/>
      <c r="J117" s="34">
        <v>0</v>
      </c>
      <c r="K117" s="35">
        <v>17820</v>
      </c>
      <c r="L117" s="36"/>
    </row>
    <row r="118" spans="1:12" s="33" customFormat="1" ht="15.75" x14ac:dyDescent="0.2">
      <c r="A118" s="7">
        <v>5013</v>
      </c>
      <c r="B118" s="7">
        <v>1125</v>
      </c>
      <c r="C118" s="7"/>
      <c r="D118" s="13">
        <v>31</v>
      </c>
      <c r="E118" s="14">
        <v>12</v>
      </c>
      <c r="F118" s="2" t="s">
        <v>13</v>
      </c>
      <c r="G118" s="171" t="s">
        <v>74</v>
      </c>
      <c r="H118" s="172"/>
      <c r="I118" s="173"/>
      <c r="J118" s="34">
        <v>239340</v>
      </c>
      <c r="K118" s="35">
        <v>0</v>
      </c>
      <c r="L118" s="36"/>
    </row>
    <row r="119" spans="1:12" s="33" customFormat="1" ht="15.75" x14ac:dyDescent="0.2">
      <c r="A119" s="7">
        <v>5013</v>
      </c>
      <c r="B119" s="7">
        <v>1125</v>
      </c>
      <c r="C119" s="7"/>
      <c r="D119" s="13">
        <v>31</v>
      </c>
      <c r="E119" s="14">
        <v>14</v>
      </c>
      <c r="F119" s="2" t="s">
        <v>13</v>
      </c>
      <c r="G119" s="171" t="s">
        <v>75</v>
      </c>
      <c r="H119" s="172"/>
      <c r="I119" s="173"/>
      <c r="J119" s="34">
        <v>141168</v>
      </c>
      <c r="K119" s="35">
        <v>0</v>
      </c>
      <c r="L119" s="36"/>
    </row>
    <row r="120" spans="1:12" s="33" customFormat="1" ht="15.75" x14ac:dyDescent="0.2">
      <c r="A120" s="7">
        <v>2079</v>
      </c>
      <c r="B120" s="7">
        <v>1125</v>
      </c>
      <c r="C120" s="7"/>
      <c r="D120" s="13">
        <v>31</v>
      </c>
      <c r="E120" s="14">
        <v>13</v>
      </c>
      <c r="F120" s="2" t="s">
        <v>13</v>
      </c>
      <c r="G120" s="171" t="s">
        <v>55</v>
      </c>
      <c r="H120" s="172"/>
      <c r="I120" s="173"/>
      <c r="J120" s="34">
        <v>0</v>
      </c>
      <c r="K120" s="35">
        <v>141168</v>
      </c>
      <c r="L120" s="36"/>
    </row>
    <row r="121" spans="1:12" s="33" customFormat="1" ht="16.5" thickBot="1" x14ac:dyDescent="0.25">
      <c r="A121" s="8">
        <v>2079</v>
      </c>
      <c r="B121" s="8">
        <v>1125</v>
      </c>
      <c r="C121" s="8"/>
      <c r="D121" s="15">
        <v>31</v>
      </c>
      <c r="E121" s="16">
        <v>11</v>
      </c>
      <c r="F121" s="3" t="s">
        <v>13</v>
      </c>
      <c r="G121" s="174" t="s">
        <v>76</v>
      </c>
      <c r="H121" s="175"/>
      <c r="I121" s="176"/>
      <c r="J121" s="37">
        <v>0</v>
      </c>
      <c r="K121" s="38">
        <v>239340</v>
      </c>
      <c r="L121" s="36"/>
    </row>
    <row r="122" spans="1:12" s="76" customFormat="1" ht="16.5" thickBot="1" x14ac:dyDescent="0.3">
      <c r="A122" s="71">
        <v>1125</v>
      </c>
      <c r="B122" s="72"/>
      <c r="C122" s="177" t="s">
        <v>110</v>
      </c>
      <c r="D122" s="177"/>
      <c r="E122" s="177"/>
      <c r="F122" s="177"/>
      <c r="G122" s="177"/>
      <c r="H122" s="177"/>
      <c r="I122" s="177"/>
      <c r="J122" s="73">
        <v>417728</v>
      </c>
      <c r="K122" s="74">
        <v>417728</v>
      </c>
      <c r="L122" s="75"/>
    </row>
    <row r="123" spans="1:12" s="33" customFormat="1" ht="16.5" thickBot="1" x14ac:dyDescent="0.25">
      <c r="A123" s="9"/>
      <c r="B123" s="9"/>
      <c r="C123" s="9"/>
      <c r="D123" s="9"/>
      <c r="E123" s="9"/>
      <c r="F123" s="4"/>
      <c r="G123" s="41"/>
      <c r="H123" s="41"/>
      <c r="I123" s="42"/>
      <c r="J123" s="58"/>
      <c r="K123" s="42"/>
      <c r="L123" s="36"/>
    </row>
    <row r="124" spans="1:12" s="82" customFormat="1" ht="16.5" thickBot="1" x14ac:dyDescent="0.3">
      <c r="A124" s="77"/>
      <c r="B124" s="78"/>
      <c r="C124" s="83" t="s">
        <v>111</v>
      </c>
      <c r="D124" s="83"/>
      <c r="E124" s="83"/>
      <c r="F124" s="83"/>
      <c r="G124" s="83"/>
      <c r="H124" s="83"/>
      <c r="I124" s="83"/>
      <c r="J124" s="79"/>
      <c r="K124" s="80"/>
      <c r="L124" s="81"/>
    </row>
    <row r="125" spans="1:12" s="33" customFormat="1" ht="16.5" thickBot="1" x14ac:dyDescent="0.25">
      <c r="A125" s="6">
        <v>5013</v>
      </c>
      <c r="B125" s="6">
        <v>1126</v>
      </c>
      <c r="C125" s="6"/>
      <c r="D125" s="11">
        <v>31</v>
      </c>
      <c r="E125" s="12">
        <v>18</v>
      </c>
      <c r="F125" s="1" t="s">
        <v>50</v>
      </c>
      <c r="G125" s="168" t="s">
        <v>77</v>
      </c>
      <c r="H125" s="169"/>
      <c r="I125" s="170"/>
      <c r="J125" s="31">
        <v>69120</v>
      </c>
      <c r="K125" s="32">
        <v>0</v>
      </c>
      <c r="L125" s="36"/>
    </row>
    <row r="126" spans="1:12" s="33" customFormat="1" ht="16.5" thickBot="1" x14ac:dyDescent="0.25">
      <c r="A126" s="8">
        <v>2079</v>
      </c>
      <c r="B126" s="8">
        <v>1126</v>
      </c>
      <c r="C126" s="8"/>
      <c r="D126" s="15">
        <v>31</v>
      </c>
      <c r="E126" s="16">
        <v>17</v>
      </c>
      <c r="F126" s="3" t="s">
        <v>50</v>
      </c>
      <c r="G126" s="168" t="s">
        <v>77</v>
      </c>
      <c r="H126" s="169"/>
      <c r="I126" s="170"/>
      <c r="J126" s="37">
        <v>0</v>
      </c>
      <c r="K126" s="38">
        <v>69120</v>
      </c>
      <c r="L126" s="36"/>
    </row>
    <row r="127" spans="1:12" s="76" customFormat="1" ht="16.5" thickBot="1" x14ac:dyDescent="0.3">
      <c r="A127" s="71">
        <v>1126</v>
      </c>
      <c r="B127" s="72"/>
      <c r="C127" s="177" t="s">
        <v>148</v>
      </c>
      <c r="D127" s="177"/>
      <c r="E127" s="177"/>
      <c r="F127" s="177"/>
      <c r="G127" s="177"/>
      <c r="H127" s="177"/>
      <c r="I127" s="177"/>
      <c r="J127" s="73">
        <v>69120</v>
      </c>
      <c r="K127" s="74">
        <v>69120</v>
      </c>
      <c r="L127" s="75"/>
    </row>
    <row r="128" spans="1:12" s="33" customFormat="1" ht="16.5" thickBot="1" x14ac:dyDescent="0.25">
      <c r="A128" s="9"/>
      <c r="B128" s="9"/>
      <c r="C128" s="9"/>
      <c r="D128" s="9"/>
      <c r="E128" s="9"/>
      <c r="F128" s="4"/>
      <c r="G128" s="41"/>
      <c r="H128" s="41"/>
      <c r="I128" s="42"/>
      <c r="J128" s="58"/>
      <c r="K128" s="42"/>
      <c r="L128" s="36"/>
    </row>
    <row r="129" spans="1:12" s="82" customFormat="1" ht="16.5" thickBot="1" x14ac:dyDescent="0.3">
      <c r="A129" s="77"/>
      <c r="B129" s="78"/>
      <c r="C129" s="180" t="s">
        <v>112</v>
      </c>
      <c r="D129" s="180"/>
      <c r="E129" s="180"/>
      <c r="F129" s="180"/>
      <c r="G129" s="180"/>
      <c r="H129" s="180"/>
      <c r="I129" s="180"/>
      <c r="J129" s="79"/>
      <c r="K129" s="80"/>
      <c r="L129" s="81"/>
    </row>
    <row r="130" spans="1:12" s="33" customFormat="1" ht="15.75" x14ac:dyDescent="0.2">
      <c r="A130" s="6">
        <v>5013</v>
      </c>
      <c r="B130" s="6">
        <v>1128</v>
      </c>
      <c r="C130" s="6"/>
      <c r="D130" s="11">
        <v>31</v>
      </c>
      <c r="E130" s="12">
        <v>13</v>
      </c>
      <c r="F130" s="1" t="s">
        <v>56</v>
      </c>
      <c r="G130" s="168" t="s">
        <v>57</v>
      </c>
      <c r="H130" s="169"/>
      <c r="I130" s="170"/>
      <c r="J130" s="31">
        <v>35988</v>
      </c>
      <c r="K130" s="32">
        <v>0</v>
      </c>
      <c r="L130" s="36"/>
    </row>
    <row r="131" spans="1:12" s="33" customFormat="1" ht="15.75" x14ac:dyDescent="0.2">
      <c r="A131" s="7">
        <v>5013</v>
      </c>
      <c r="B131" s="7">
        <v>1128</v>
      </c>
      <c r="C131" s="7"/>
      <c r="D131" s="13">
        <v>31</v>
      </c>
      <c r="E131" s="14">
        <v>13</v>
      </c>
      <c r="F131" s="2" t="s">
        <v>56</v>
      </c>
      <c r="G131" s="171" t="s">
        <v>58</v>
      </c>
      <c r="H131" s="172"/>
      <c r="I131" s="173"/>
      <c r="J131" s="34">
        <v>35988</v>
      </c>
      <c r="K131" s="35">
        <v>0</v>
      </c>
      <c r="L131" s="36"/>
    </row>
    <row r="132" spans="1:12" s="33" customFormat="1" ht="15.75" x14ac:dyDescent="0.2">
      <c r="A132" s="7">
        <v>5013</v>
      </c>
      <c r="B132" s="7">
        <v>1128</v>
      </c>
      <c r="C132" s="7"/>
      <c r="D132" s="13">
        <v>31</v>
      </c>
      <c r="E132" s="14">
        <v>13</v>
      </c>
      <c r="F132" s="2" t="s">
        <v>56</v>
      </c>
      <c r="G132" s="171" t="s">
        <v>59</v>
      </c>
      <c r="H132" s="172"/>
      <c r="I132" s="173"/>
      <c r="J132" s="34">
        <v>35988</v>
      </c>
      <c r="K132" s="35">
        <v>0</v>
      </c>
      <c r="L132" s="36"/>
    </row>
    <row r="133" spans="1:12" s="33" customFormat="1" ht="15.75" x14ac:dyDescent="0.2">
      <c r="A133" s="7">
        <v>5013</v>
      </c>
      <c r="B133" s="7">
        <v>1128</v>
      </c>
      <c r="C133" s="7"/>
      <c r="D133" s="13">
        <v>31</v>
      </c>
      <c r="E133" s="14">
        <v>13</v>
      </c>
      <c r="F133" s="2" t="s">
        <v>56</v>
      </c>
      <c r="G133" s="171" t="s">
        <v>60</v>
      </c>
      <c r="H133" s="172"/>
      <c r="I133" s="173"/>
      <c r="J133" s="34">
        <v>35988</v>
      </c>
      <c r="K133" s="35">
        <v>0</v>
      </c>
      <c r="L133" s="36"/>
    </row>
    <row r="134" spans="1:12" s="33" customFormat="1" ht="15.75" x14ac:dyDescent="0.2">
      <c r="A134" s="7">
        <v>5013</v>
      </c>
      <c r="B134" s="7">
        <v>1128</v>
      </c>
      <c r="C134" s="7"/>
      <c r="D134" s="13">
        <v>31</v>
      </c>
      <c r="E134" s="14">
        <v>13</v>
      </c>
      <c r="F134" s="2" t="s">
        <v>56</v>
      </c>
      <c r="G134" s="171" t="s">
        <v>61</v>
      </c>
      <c r="H134" s="172"/>
      <c r="I134" s="173"/>
      <c r="J134" s="34">
        <v>35988</v>
      </c>
      <c r="K134" s="35">
        <v>0</v>
      </c>
      <c r="L134" s="36"/>
    </row>
    <row r="135" spans="1:12" s="33" customFormat="1" ht="15.75" x14ac:dyDescent="0.2">
      <c r="A135" s="7">
        <v>2051</v>
      </c>
      <c r="B135" s="7">
        <v>1128</v>
      </c>
      <c r="C135" s="7"/>
      <c r="D135" s="13">
        <v>31</v>
      </c>
      <c r="E135" s="14">
        <v>8</v>
      </c>
      <c r="F135" s="2" t="s">
        <v>56</v>
      </c>
      <c r="G135" s="171" t="s">
        <v>62</v>
      </c>
      <c r="H135" s="172"/>
      <c r="I135" s="173"/>
      <c r="J135" s="34">
        <v>0</v>
      </c>
      <c r="K135" s="35">
        <v>35988</v>
      </c>
      <c r="L135" s="36"/>
    </row>
    <row r="136" spans="1:12" s="33" customFormat="1" ht="15.75" x14ac:dyDescent="0.2">
      <c r="A136" s="7">
        <v>2051</v>
      </c>
      <c r="B136" s="7">
        <v>1128</v>
      </c>
      <c r="C136" s="7"/>
      <c r="D136" s="13">
        <v>31</v>
      </c>
      <c r="E136" s="14">
        <v>9</v>
      </c>
      <c r="F136" s="2" t="s">
        <v>56</v>
      </c>
      <c r="G136" s="171" t="s">
        <v>63</v>
      </c>
      <c r="H136" s="172"/>
      <c r="I136" s="173"/>
      <c r="J136" s="34">
        <v>0</v>
      </c>
      <c r="K136" s="35">
        <v>35988</v>
      </c>
      <c r="L136" s="36"/>
    </row>
    <row r="137" spans="1:12" s="33" customFormat="1" ht="15.75" x14ac:dyDescent="0.2">
      <c r="A137" s="7">
        <v>2051</v>
      </c>
      <c r="B137" s="7">
        <v>1128</v>
      </c>
      <c r="C137" s="7"/>
      <c r="D137" s="13">
        <v>31</v>
      </c>
      <c r="E137" s="14">
        <v>10</v>
      </c>
      <c r="F137" s="2" t="s">
        <v>56</v>
      </c>
      <c r="G137" s="171" t="s">
        <v>64</v>
      </c>
      <c r="H137" s="172"/>
      <c r="I137" s="173"/>
      <c r="J137" s="34">
        <v>0</v>
      </c>
      <c r="K137" s="35">
        <v>35988</v>
      </c>
      <c r="L137" s="36"/>
    </row>
    <row r="138" spans="1:12" s="33" customFormat="1" ht="15.75" x14ac:dyDescent="0.2">
      <c r="A138" s="7">
        <v>2051</v>
      </c>
      <c r="B138" s="7">
        <v>1128</v>
      </c>
      <c r="C138" s="7"/>
      <c r="D138" s="13">
        <v>31</v>
      </c>
      <c r="E138" s="14">
        <v>11</v>
      </c>
      <c r="F138" s="2" t="s">
        <v>56</v>
      </c>
      <c r="G138" s="171" t="s">
        <v>65</v>
      </c>
      <c r="H138" s="172"/>
      <c r="I138" s="173"/>
      <c r="J138" s="34">
        <v>0</v>
      </c>
      <c r="K138" s="35">
        <v>35988</v>
      </c>
      <c r="L138" s="36"/>
    </row>
    <row r="139" spans="1:12" s="33" customFormat="1" ht="16.5" thickBot="1" x14ac:dyDescent="0.25">
      <c r="A139" s="84">
        <v>2051</v>
      </c>
      <c r="B139" s="84">
        <v>1128</v>
      </c>
      <c r="C139" s="84"/>
      <c r="D139" s="85">
        <v>31</v>
      </c>
      <c r="E139" s="86">
        <v>12</v>
      </c>
      <c r="F139" s="87" t="s">
        <v>56</v>
      </c>
      <c r="G139" s="191" t="s">
        <v>66</v>
      </c>
      <c r="H139" s="192"/>
      <c r="I139" s="193"/>
      <c r="J139" s="88">
        <v>0</v>
      </c>
      <c r="K139" s="89">
        <v>35988</v>
      </c>
      <c r="L139" s="36"/>
    </row>
    <row r="140" spans="1:12" s="76" customFormat="1" ht="16.5" thickBot="1" x14ac:dyDescent="0.3">
      <c r="A140" s="90">
        <v>1128</v>
      </c>
      <c r="B140" s="91"/>
      <c r="C140" s="92" t="s">
        <v>149</v>
      </c>
      <c r="D140" s="92"/>
      <c r="E140" s="92"/>
      <c r="F140" s="92"/>
      <c r="G140" s="92"/>
      <c r="H140" s="92"/>
      <c r="I140" s="92"/>
      <c r="J140" s="93">
        <f>SUM(J130:J139)</f>
        <v>179940</v>
      </c>
      <c r="K140" s="95">
        <f>SUM(K130:K139)</f>
        <v>179940</v>
      </c>
      <c r="L140" s="75"/>
    </row>
    <row r="141" spans="1:12" s="63" customFormat="1" ht="15.75" x14ac:dyDescent="0.2">
      <c r="A141" s="59"/>
      <c r="B141" s="59"/>
      <c r="C141" s="60"/>
      <c r="D141" s="60"/>
      <c r="E141" s="60"/>
      <c r="F141" s="60"/>
      <c r="G141" s="60"/>
      <c r="H141" s="60"/>
      <c r="I141" s="60"/>
      <c r="J141" s="94">
        <f>+J140+J127+J122+J111+J90+J85+J74+J67+J58+J53+J48+J44+J35+J13</f>
        <v>4158351.6299999994</v>
      </c>
      <c r="K141" s="61"/>
      <c r="L141" s="62"/>
    </row>
    <row r="142" spans="1:12" s="33" customFormat="1" ht="15.75" x14ac:dyDescent="0.2">
      <c r="A142" s="194" t="s">
        <v>67</v>
      </c>
      <c r="B142" s="194"/>
      <c r="C142" s="194"/>
      <c r="D142" s="194"/>
      <c r="E142" s="194"/>
      <c r="F142" s="194"/>
      <c r="G142" s="45"/>
      <c r="H142" s="45"/>
      <c r="I142" s="46"/>
      <c r="J142" s="64">
        <v>4158351.63</v>
      </c>
      <c r="K142" s="64">
        <v>3913487.6</v>
      </c>
      <c r="L142" s="39"/>
    </row>
    <row r="143" spans="1:12" s="33" customFormat="1" ht="15.75" x14ac:dyDescent="0.2">
      <c r="A143" s="195" t="s">
        <v>68</v>
      </c>
      <c r="B143" s="195"/>
      <c r="C143" s="195"/>
      <c r="D143" s="195"/>
      <c r="E143" s="195"/>
      <c r="F143" s="195"/>
      <c r="G143" s="47"/>
      <c r="H143" s="47"/>
      <c r="I143" s="48"/>
      <c r="J143" s="196">
        <f>+J142-K142</f>
        <v>244864.0299999998</v>
      </c>
      <c r="K143" s="196"/>
      <c r="L143" s="39"/>
    </row>
    <row r="144" spans="1:12" s="40" customFormat="1" x14ac:dyDescent="0.2">
      <c r="A144" s="189" t="s">
        <v>72</v>
      </c>
      <c r="B144" s="189"/>
      <c r="C144" s="189"/>
      <c r="D144" s="49"/>
      <c r="E144" s="49"/>
      <c r="F144" s="19"/>
      <c r="G144" s="50"/>
      <c r="H144" s="50"/>
      <c r="I144" s="190" t="s">
        <v>136</v>
      </c>
      <c r="J144" s="190"/>
      <c r="K144" s="190"/>
      <c r="L144" s="39"/>
    </row>
    <row r="145" spans="1:12" s="40" customFormat="1" x14ac:dyDescent="0.2">
      <c r="A145" s="49"/>
      <c r="B145" s="49"/>
      <c r="C145" s="49"/>
      <c r="D145" s="49"/>
      <c r="E145" s="49"/>
      <c r="F145" s="19"/>
      <c r="G145" s="50"/>
      <c r="H145" s="50"/>
      <c r="I145" s="51"/>
      <c r="J145" s="96" t="s">
        <v>70</v>
      </c>
      <c r="K145" s="19" t="s">
        <v>137</v>
      </c>
      <c r="L145" s="39"/>
    </row>
    <row r="146" spans="1:12" s="33" customFormat="1" ht="20.100000000000001" customHeight="1" x14ac:dyDescent="0.2">
      <c r="A146" s="20"/>
      <c r="B146" s="20"/>
      <c r="C146" s="20"/>
      <c r="D146" s="20"/>
      <c r="E146" s="20"/>
      <c r="F146" s="22"/>
      <c r="G146" s="44"/>
      <c r="H146" s="44"/>
      <c r="I146" s="27"/>
      <c r="J146" s="27"/>
      <c r="K146" s="27"/>
      <c r="L146" s="36"/>
    </row>
    <row r="147" spans="1:12" s="33" customFormat="1" ht="20.100000000000001" customHeight="1" x14ac:dyDescent="0.2">
      <c r="A147" s="20"/>
      <c r="B147" s="20"/>
      <c r="C147" s="20"/>
      <c r="D147" s="20"/>
      <c r="E147" s="20"/>
      <c r="F147" s="22"/>
      <c r="G147" s="44"/>
      <c r="H147" s="44"/>
      <c r="I147" s="27"/>
      <c r="J147" s="27"/>
      <c r="K147" s="27"/>
      <c r="L147" s="36"/>
    </row>
    <row r="148" spans="1:12" s="33" customFormat="1" ht="20.100000000000001" customHeight="1" x14ac:dyDescent="0.2">
      <c r="A148" s="20"/>
      <c r="B148" s="20"/>
      <c r="C148" s="20"/>
      <c r="D148" s="20"/>
      <c r="E148" s="20"/>
      <c r="F148" s="22"/>
      <c r="G148" s="44"/>
      <c r="H148" s="44"/>
      <c r="I148" s="27"/>
      <c r="J148" s="27"/>
      <c r="K148" s="27"/>
      <c r="L148" s="36"/>
    </row>
    <row r="149" spans="1:12" ht="20.100000000000001" customHeight="1" x14ac:dyDescent="0.2"/>
    <row r="150" spans="1:12" ht="20.100000000000001" customHeight="1" x14ac:dyDescent="0.2"/>
    <row r="151" spans="1:12" ht="20.100000000000001" customHeight="1" x14ac:dyDescent="0.2"/>
    <row r="152" spans="1:12" ht="20.100000000000001" customHeight="1" x14ac:dyDescent="0.2"/>
  </sheetData>
  <mergeCells count="130">
    <mergeCell ref="G130:I130"/>
    <mergeCell ref="G119:I119"/>
    <mergeCell ref="G120:I120"/>
    <mergeCell ref="G121:I121"/>
    <mergeCell ref="C122:I122"/>
    <mergeCell ref="G125:I125"/>
    <mergeCell ref="G126:I126"/>
    <mergeCell ref="C127:I127"/>
    <mergeCell ref="C129:I129"/>
    <mergeCell ref="G131:I131"/>
    <mergeCell ref="A144:C144"/>
    <mergeCell ref="I144:K144"/>
    <mergeCell ref="G132:I132"/>
    <mergeCell ref="G133:I133"/>
    <mergeCell ref="G134:I134"/>
    <mergeCell ref="G135:I135"/>
    <mergeCell ref="G136:I136"/>
    <mergeCell ref="G137:I137"/>
    <mergeCell ref="G138:I138"/>
    <mergeCell ref="G139:I139"/>
    <mergeCell ref="A142:F142"/>
    <mergeCell ref="A143:F143"/>
    <mergeCell ref="J143:K143"/>
    <mergeCell ref="G118:I118"/>
    <mergeCell ref="G100:I100"/>
    <mergeCell ref="G101:I101"/>
    <mergeCell ref="G102:I102"/>
    <mergeCell ref="G103:I103"/>
    <mergeCell ref="G104:I104"/>
    <mergeCell ref="G105:I105"/>
    <mergeCell ref="G106:I106"/>
    <mergeCell ref="G107:I107"/>
    <mergeCell ref="G108:I108"/>
    <mergeCell ref="C113:I113"/>
    <mergeCell ref="G109:I109"/>
    <mergeCell ref="G110:I110"/>
    <mergeCell ref="C111:I111"/>
    <mergeCell ref="G114:I114"/>
    <mergeCell ref="G115:I115"/>
    <mergeCell ref="G116:I116"/>
    <mergeCell ref="G117:I117"/>
    <mergeCell ref="C90:I90"/>
    <mergeCell ref="G93:I93"/>
    <mergeCell ref="G94:I94"/>
    <mergeCell ref="G95:I95"/>
    <mergeCell ref="G96:I96"/>
    <mergeCell ref="G97:I97"/>
    <mergeCell ref="G98:I98"/>
    <mergeCell ref="G99:I99"/>
    <mergeCell ref="G80:I80"/>
    <mergeCell ref="G81:I81"/>
    <mergeCell ref="G82:I82"/>
    <mergeCell ref="G83:I83"/>
    <mergeCell ref="G84:I84"/>
    <mergeCell ref="C85:I85"/>
    <mergeCell ref="G88:I88"/>
    <mergeCell ref="G89:I89"/>
    <mergeCell ref="C87:I87"/>
    <mergeCell ref="C92:I92"/>
    <mergeCell ref="G77:I77"/>
    <mergeCell ref="G78:I78"/>
    <mergeCell ref="G79:I79"/>
    <mergeCell ref="G71:I71"/>
    <mergeCell ref="G72:I72"/>
    <mergeCell ref="G73:I73"/>
    <mergeCell ref="C74:I74"/>
    <mergeCell ref="G61:I61"/>
    <mergeCell ref="G62:I62"/>
    <mergeCell ref="G63:I63"/>
    <mergeCell ref="G64:I64"/>
    <mergeCell ref="G65:I65"/>
    <mergeCell ref="G66:I66"/>
    <mergeCell ref="C67:I67"/>
    <mergeCell ref="G70:I70"/>
    <mergeCell ref="C76:I76"/>
    <mergeCell ref="G51:I51"/>
    <mergeCell ref="G52:I52"/>
    <mergeCell ref="C53:I53"/>
    <mergeCell ref="G56:I56"/>
    <mergeCell ref="G57:I57"/>
    <mergeCell ref="C58:I58"/>
    <mergeCell ref="G39:I39"/>
    <mergeCell ref="G40:I40"/>
    <mergeCell ref="G41:I41"/>
    <mergeCell ref="G42:I42"/>
    <mergeCell ref="G43:I43"/>
    <mergeCell ref="C44:I44"/>
    <mergeCell ref="G47:I47"/>
    <mergeCell ref="C48:I48"/>
    <mergeCell ref="C46:I46"/>
    <mergeCell ref="C50:I50"/>
    <mergeCell ref="G29:I29"/>
    <mergeCell ref="G30:I30"/>
    <mergeCell ref="G31:I31"/>
    <mergeCell ref="G32:I32"/>
    <mergeCell ref="G33:I33"/>
    <mergeCell ref="G34:I34"/>
    <mergeCell ref="C35:I35"/>
    <mergeCell ref="G38:I38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10:I10"/>
    <mergeCell ref="G11:I11"/>
    <mergeCell ref="G12:I12"/>
    <mergeCell ref="C13:I13"/>
    <mergeCell ref="G16:I16"/>
    <mergeCell ref="G17:I17"/>
    <mergeCell ref="G18:I18"/>
    <mergeCell ref="G19:I19"/>
    <mergeCell ref="A2:E2"/>
    <mergeCell ref="A3:D3"/>
    <mergeCell ref="C9:I9"/>
    <mergeCell ref="C15:I15"/>
    <mergeCell ref="I1:K1"/>
    <mergeCell ref="A4:K4"/>
    <mergeCell ref="A5:K5"/>
    <mergeCell ref="J6:K6"/>
    <mergeCell ref="A6:A7"/>
    <mergeCell ref="B6:B7"/>
    <mergeCell ref="C6:C7"/>
    <mergeCell ref="D6:E7"/>
    <mergeCell ref="F6:F7"/>
    <mergeCell ref="G6:I7"/>
  </mergeCells>
  <phoneticPr fontId="0" type="noConversion"/>
  <printOptions horizontalCentered="1" verticalCentered="1"/>
  <pageMargins left="0.35433070866141736" right="0.27559055118110237" top="0.66" bottom="0.55118110236220474" header="0.51181102362204722" footer="0.31496062992125984"/>
  <pageSetup paperSize="9" orientation="landscape" r:id="rId1"/>
  <headerFooter alignWithMargins="0">
    <oddFooter>&amp;C&amp;"Times New Roman,Обикновен"&amp;8&amp;F&amp;R&amp;"Times New Roman,Обикновен"&amp;8Стр.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M34"/>
  <sheetViews>
    <sheetView workbookViewId="0">
      <selection sqref="A1:XFD1048576"/>
    </sheetView>
  </sheetViews>
  <sheetFormatPr defaultRowHeight="12.75" x14ac:dyDescent="0.2"/>
  <cols>
    <col min="1" max="1" width="9.28515625" style="20" customWidth="1"/>
    <col min="2" max="2" width="6.140625" style="21" customWidth="1"/>
    <col min="3" max="3" width="5.42578125" style="21" customWidth="1"/>
    <col min="4" max="5" width="5.140625" style="20" customWidth="1"/>
    <col min="6" max="6" width="12.85546875" style="22" customWidth="1"/>
    <col min="7" max="7" width="8" style="23" customWidth="1"/>
    <col min="8" max="8" width="21.140625" style="23" customWidth="1"/>
    <col min="9" max="9" width="38.140625" style="24" customWidth="1"/>
    <col min="10" max="11" width="13" style="24" customWidth="1"/>
    <col min="12" max="12" width="15" style="24" customWidth="1"/>
    <col min="13" max="13" width="3.85546875" style="28" customWidth="1"/>
    <col min="14" max="14" width="4.42578125" style="29" customWidth="1"/>
    <col min="15" max="15" width="4.7109375" style="29" customWidth="1"/>
    <col min="16" max="16" width="4.42578125" style="29" customWidth="1"/>
    <col min="17" max="17" width="4.28515625" style="29" customWidth="1"/>
    <col min="18" max="16384" width="9.140625" style="29"/>
  </cols>
  <sheetData>
    <row r="1" spans="1:13" ht="13.5" x14ac:dyDescent="0.2">
      <c r="I1" s="151" t="s">
        <v>71</v>
      </c>
      <c r="J1" s="151"/>
      <c r="K1" s="151"/>
      <c r="L1" s="151"/>
    </row>
    <row r="2" spans="1:13" ht="15.75" customHeight="1" x14ac:dyDescent="0.2">
      <c r="A2" s="178" t="s">
        <v>10</v>
      </c>
      <c r="B2" s="178"/>
      <c r="C2" s="178"/>
      <c r="D2" s="178"/>
      <c r="E2" s="178"/>
    </row>
    <row r="3" spans="1:13" ht="19.5" customHeight="1" x14ac:dyDescent="0.2">
      <c r="A3" s="178" t="s">
        <v>11</v>
      </c>
      <c r="B3" s="178"/>
      <c r="C3" s="178"/>
      <c r="D3" s="178"/>
    </row>
    <row r="4" spans="1:13" ht="29.2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3" ht="16.5" customHeight="1" thickBot="1" x14ac:dyDescent="0.25">
      <c r="A5" s="153" t="s">
        <v>69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3" x14ac:dyDescent="0.2">
      <c r="A6" s="156" t="s">
        <v>4</v>
      </c>
      <c r="B6" s="156" t="s">
        <v>5</v>
      </c>
      <c r="C6" s="156" t="s">
        <v>6</v>
      </c>
      <c r="D6" s="158" t="s">
        <v>7</v>
      </c>
      <c r="E6" s="159"/>
      <c r="F6" s="162" t="s">
        <v>8</v>
      </c>
      <c r="G6" s="164" t="s">
        <v>9</v>
      </c>
      <c r="H6" s="162"/>
      <c r="I6" s="165"/>
      <c r="J6" s="197" t="s">
        <v>0</v>
      </c>
      <c r="K6" s="198"/>
      <c r="L6" s="199"/>
      <c r="M6" s="30"/>
    </row>
    <row r="7" spans="1:13" x14ac:dyDescent="0.2">
      <c r="A7" s="208"/>
      <c r="B7" s="208"/>
      <c r="C7" s="208"/>
      <c r="D7" s="209"/>
      <c r="E7" s="210"/>
      <c r="F7" s="206"/>
      <c r="G7" s="205"/>
      <c r="H7" s="206"/>
      <c r="I7" s="207"/>
      <c r="J7" s="121" t="s">
        <v>2</v>
      </c>
      <c r="K7" s="139"/>
      <c r="L7" s="122" t="s">
        <v>3</v>
      </c>
      <c r="M7" s="30"/>
    </row>
    <row r="8" spans="1:13" s="103" customFormat="1" x14ac:dyDescent="0.2">
      <c r="A8" s="123"/>
      <c r="B8" s="123"/>
      <c r="C8" s="123"/>
      <c r="D8" s="123"/>
      <c r="E8" s="123"/>
      <c r="F8" s="124"/>
      <c r="G8" s="124"/>
      <c r="H8" s="124"/>
      <c r="I8" s="124"/>
      <c r="J8" s="125"/>
      <c r="K8" s="125"/>
      <c r="L8" s="125"/>
      <c r="M8" s="102"/>
    </row>
    <row r="9" spans="1:13" s="76" customFormat="1" ht="15.75" x14ac:dyDescent="0.25">
      <c r="A9" s="127">
        <v>1054</v>
      </c>
      <c r="B9" s="128"/>
      <c r="C9" s="203" t="s">
        <v>150</v>
      </c>
      <c r="D9" s="203"/>
      <c r="E9" s="203"/>
      <c r="F9" s="203"/>
      <c r="G9" s="203"/>
      <c r="H9" s="203"/>
      <c r="I9" s="203"/>
      <c r="J9" s="129">
        <v>860</v>
      </c>
      <c r="K9" s="129"/>
      <c r="L9" s="129">
        <v>20064.27</v>
      </c>
      <c r="M9" s="75"/>
    </row>
    <row r="10" spans="1:13" s="76" customFormat="1" ht="15.75" x14ac:dyDescent="0.25">
      <c r="A10" s="127">
        <v>1060</v>
      </c>
      <c r="B10" s="128"/>
      <c r="C10" s="203" t="s">
        <v>153</v>
      </c>
      <c r="D10" s="203"/>
      <c r="E10" s="203"/>
      <c r="F10" s="203"/>
      <c r="G10" s="203"/>
      <c r="H10" s="203"/>
      <c r="I10" s="203"/>
      <c r="J10" s="129">
        <v>1069161.0699999998</v>
      </c>
      <c r="K10" s="129"/>
      <c r="L10" s="129">
        <v>813662.77</v>
      </c>
      <c r="M10" s="75"/>
    </row>
    <row r="11" spans="1:13" s="76" customFormat="1" ht="16.5" customHeight="1" x14ac:dyDescent="0.25">
      <c r="A11" s="127">
        <v>1105</v>
      </c>
      <c r="B11" s="128"/>
      <c r="C11" s="203" t="s">
        <v>151</v>
      </c>
      <c r="D11" s="203"/>
      <c r="E11" s="203"/>
      <c r="F11" s="203"/>
      <c r="G11" s="203"/>
      <c r="H11" s="203"/>
      <c r="I11" s="203"/>
      <c r="J11" s="129">
        <v>13328</v>
      </c>
      <c r="K11" s="129"/>
      <c r="L11" s="129">
        <v>13328</v>
      </c>
      <c r="M11" s="75"/>
    </row>
    <row r="12" spans="1:13" s="138" customFormat="1" ht="15.75" customHeight="1" x14ac:dyDescent="0.2">
      <c r="A12" s="127">
        <v>1106</v>
      </c>
      <c r="B12" s="127"/>
      <c r="C12" s="204" t="s">
        <v>152</v>
      </c>
      <c r="D12" s="204"/>
      <c r="E12" s="204"/>
      <c r="F12" s="204"/>
      <c r="G12" s="204"/>
      <c r="H12" s="204"/>
      <c r="I12" s="204"/>
      <c r="J12" s="130">
        <v>8570</v>
      </c>
      <c r="K12" s="130"/>
      <c r="L12" s="130">
        <v>0</v>
      </c>
      <c r="M12" s="137"/>
    </row>
    <row r="13" spans="1:13" s="76" customFormat="1" ht="15.75" x14ac:dyDescent="0.25">
      <c r="A13" s="127">
        <v>1108</v>
      </c>
      <c r="B13" s="128"/>
      <c r="C13" s="203" t="s">
        <v>154</v>
      </c>
      <c r="D13" s="203"/>
      <c r="E13" s="203"/>
      <c r="F13" s="203"/>
      <c r="G13" s="203"/>
      <c r="H13" s="203"/>
      <c r="I13" s="203"/>
      <c r="J13" s="129">
        <v>927</v>
      </c>
      <c r="K13" s="129"/>
      <c r="L13" s="129">
        <v>927</v>
      </c>
      <c r="M13" s="75"/>
    </row>
    <row r="14" spans="1:13" s="76" customFormat="1" ht="15.75" x14ac:dyDescent="0.25">
      <c r="A14" s="127">
        <v>1109</v>
      </c>
      <c r="B14" s="128"/>
      <c r="C14" s="203" t="s">
        <v>155</v>
      </c>
      <c r="D14" s="203"/>
      <c r="E14" s="203"/>
      <c r="F14" s="203"/>
      <c r="G14" s="203"/>
      <c r="H14" s="203"/>
      <c r="I14" s="203"/>
      <c r="J14" s="129">
        <v>15000</v>
      </c>
      <c r="K14" s="129"/>
      <c r="L14" s="129">
        <v>15000</v>
      </c>
      <c r="M14" s="75"/>
    </row>
    <row r="15" spans="1:13" s="76" customFormat="1" ht="15.75" x14ac:dyDescent="0.25">
      <c r="A15" s="127">
        <v>1111</v>
      </c>
      <c r="B15" s="128"/>
      <c r="C15" s="203" t="s">
        <v>156</v>
      </c>
      <c r="D15" s="203"/>
      <c r="E15" s="203"/>
      <c r="F15" s="203"/>
      <c r="G15" s="203"/>
      <c r="H15" s="203"/>
      <c r="I15" s="203"/>
      <c r="J15" s="129">
        <v>874057.24</v>
      </c>
      <c r="K15" s="129"/>
      <c r="L15" s="129">
        <v>874057.24</v>
      </c>
      <c r="M15" s="75"/>
    </row>
    <row r="16" spans="1:13" s="76" customFormat="1" ht="15.75" customHeight="1" x14ac:dyDescent="0.25">
      <c r="A16" s="127">
        <v>1112</v>
      </c>
      <c r="B16" s="128"/>
      <c r="C16" s="203" t="s">
        <v>157</v>
      </c>
      <c r="D16" s="203"/>
      <c r="E16" s="203"/>
      <c r="F16" s="203"/>
      <c r="G16" s="203"/>
      <c r="H16" s="203"/>
      <c r="I16" s="203"/>
      <c r="J16" s="129">
        <v>41855.299999999996</v>
      </c>
      <c r="K16" s="129"/>
      <c r="L16" s="129">
        <v>41855.299999999996</v>
      </c>
      <c r="M16" s="75"/>
    </row>
    <row r="17" spans="1:13" s="76" customFormat="1" ht="15.75" x14ac:dyDescent="0.25">
      <c r="A17" s="127">
        <v>1116</v>
      </c>
      <c r="B17" s="128"/>
      <c r="C17" s="203" t="s">
        <v>158</v>
      </c>
      <c r="D17" s="203"/>
      <c r="E17" s="203"/>
      <c r="F17" s="203"/>
      <c r="G17" s="203"/>
      <c r="H17" s="203"/>
      <c r="I17" s="203"/>
      <c r="J17" s="129">
        <v>184560</v>
      </c>
      <c r="K17" s="129"/>
      <c r="L17" s="129">
        <v>184560</v>
      </c>
      <c r="M17" s="75"/>
    </row>
    <row r="18" spans="1:13" s="76" customFormat="1" ht="15.75" x14ac:dyDescent="0.25">
      <c r="A18" s="127">
        <v>1118</v>
      </c>
      <c r="B18" s="128"/>
      <c r="C18" s="203" t="s">
        <v>159</v>
      </c>
      <c r="D18" s="203"/>
      <c r="E18" s="203"/>
      <c r="F18" s="203"/>
      <c r="G18" s="203"/>
      <c r="H18" s="203"/>
      <c r="I18" s="203"/>
      <c r="J18" s="129">
        <v>133921.69</v>
      </c>
      <c r="K18" s="129"/>
      <c r="L18" s="129">
        <v>133921.69</v>
      </c>
      <c r="M18" s="75"/>
    </row>
    <row r="19" spans="1:13" s="76" customFormat="1" ht="15.75" x14ac:dyDescent="0.25">
      <c r="A19" s="127">
        <v>1120</v>
      </c>
      <c r="B19" s="128"/>
      <c r="C19" s="203" t="s">
        <v>160</v>
      </c>
      <c r="D19" s="203"/>
      <c r="E19" s="203"/>
      <c r="F19" s="203"/>
      <c r="G19" s="203"/>
      <c r="H19" s="203"/>
      <c r="I19" s="203"/>
      <c r="J19" s="129">
        <v>1149323.33</v>
      </c>
      <c r="K19" s="129"/>
      <c r="L19" s="129">
        <v>1149323.33</v>
      </c>
      <c r="M19" s="75"/>
    </row>
    <row r="20" spans="1:13" s="76" customFormat="1" ht="15.75" x14ac:dyDescent="0.25">
      <c r="A20" s="127">
        <v>1125</v>
      </c>
      <c r="B20" s="128"/>
      <c r="C20" s="203" t="s">
        <v>161</v>
      </c>
      <c r="D20" s="203"/>
      <c r="E20" s="203"/>
      <c r="F20" s="203"/>
      <c r="G20" s="203"/>
      <c r="H20" s="203"/>
      <c r="I20" s="203"/>
      <c r="J20" s="129">
        <v>417728</v>
      </c>
      <c r="K20" s="129"/>
      <c r="L20" s="129">
        <v>417728</v>
      </c>
      <c r="M20" s="75"/>
    </row>
    <row r="21" spans="1:13" s="76" customFormat="1" ht="15.75" x14ac:dyDescent="0.25">
      <c r="A21" s="127">
        <v>1126</v>
      </c>
      <c r="B21" s="128"/>
      <c r="C21" s="203" t="s">
        <v>162</v>
      </c>
      <c r="D21" s="203"/>
      <c r="E21" s="203"/>
      <c r="F21" s="203"/>
      <c r="G21" s="203"/>
      <c r="H21" s="203"/>
      <c r="I21" s="203"/>
      <c r="J21" s="129">
        <v>69120</v>
      </c>
      <c r="K21" s="129"/>
      <c r="L21" s="129">
        <v>69120</v>
      </c>
      <c r="M21" s="75"/>
    </row>
    <row r="22" spans="1:13" s="76" customFormat="1" ht="15.75" x14ac:dyDescent="0.25">
      <c r="A22" s="127">
        <v>1128</v>
      </c>
      <c r="B22" s="128"/>
      <c r="C22" s="131" t="s">
        <v>163</v>
      </c>
      <c r="D22" s="131"/>
      <c r="E22" s="131"/>
      <c r="F22" s="131"/>
      <c r="G22" s="131"/>
      <c r="H22" s="131"/>
      <c r="I22" s="131"/>
      <c r="J22" s="129">
        <v>179940</v>
      </c>
      <c r="K22" s="129"/>
      <c r="L22" s="129">
        <v>179940</v>
      </c>
      <c r="M22" s="75"/>
    </row>
    <row r="23" spans="1:13" s="63" customFormat="1" ht="15.75" x14ac:dyDescent="0.2">
      <c r="A23" s="59"/>
      <c r="B23" s="59"/>
      <c r="C23" s="60"/>
      <c r="D23" s="60"/>
      <c r="E23" s="60"/>
      <c r="F23" s="60"/>
      <c r="G23" s="60"/>
      <c r="H23" s="60"/>
      <c r="I23" s="60"/>
      <c r="J23" s="94">
        <v>4158351.6299999994</v>
      </c>
      <c r="K23" s="94"/>
      <c r="L23" s="61"/>
      <c r="M23" s="62"/>
    </row>
    <row r="24" spans="1:13" s="33" customFormat="1" ht="15.75" x14ac:dyDescent="0.2">
      <c r="A24" s="194" t="s">
        <v>67</v>
      </c>
      <c r="B24" s="194"/>
      <c r="C24" s="194"/>
      <c r="D24" s="194"/>
      <c r="E24" s="194"/>
      <c r="F24" s="194"/>
      <c r="G24" s="45"/>
      <c r="H24" s="45"/>
      <c r="I24" s="46"/>
      <c r="J24" s="64">
        <v>4158351.63</v>
      </c>
      <c r="K24" s="64"/>
      <c r="L24" s="64">
        <v>3913487.6</v>
      </c>
      <c r="M24" s="39"/>
    </row>
    <row r="25" spans="1:13" s="33" customFormat="1" ht="15.75" x14ac:dyDescent="0.2">
      <c r="A25" s="195" t="s">
        <v>68</v>
      </c>
      <c r="B25" s="195"/>
      <c r="C25" s="195"/>
      <c r="D25" s="195"/>
      <c r="E25" s="195"/>
      <c r="F25" s="195"/>
      <c r="G25" s="47"/>
      <c r="H25" s="47"/>
      <c r="I25" s="48"/>
      <c r="J25" s="200">
        <v>244864.0299999998</v>
      </c>
      <c r="K25" s="201"/>
      <c r="L25" s="202"/>
      <c r="M25" s="39"/>
    </row>
    <row r="26" spans="1:13" s="40" customFormat="1" x14ac:dyDescent="0.2">
      <c r="A26" s="189" t="s">
        <v>72</v>
      </c>
      <c r="B26" s="189"/>
      <c r="C26" s="189"/>
      <c r="D26" s="49"/>
      <c r="E26" s="49"/>
      <c r="F26" s="19"/>
      <c r="G26" s="50"/>
      <c r="H26" s="50"/>
      <c r="I26" s="190" t="s">
        <v>136</v>
      </c>
      <c r="J26" s="190"/>
      <c r="K26" s="190"/>
      <c r="L26" s="190"/>
      <c r="M26" s="39"/>
    </row>
    <row r="27" spans="1:13" s="40" customFormat="1" x14ac:dyDescent="0.2">
      <c r="A27" s="49"/>
      <c r="B27" s="49"/>
      <c r="C27" s="49"/>
      <c r="D27" s="49"/>
      <c r="E27" s="49"/>
      <c r="F27" s="19"/>
      <c r="G27" s="50"/>
      <c r="H27" s="50"/>
      <c r="I27" s="51"/>
      <c r="J27" s="96" t="s">
        <v>70</v>
      </c>
      <c r="K27" s="96"/>
      <c r="L27" s="19" t="s">
        <v>137</v>
      </c>
      <c r="M27" s="39"/>
    </row>
    <row r="28" spans="1:13" s="33" customFormat="1" ht="20.100000000000001" customHeight="1" x14ac:dyDescent="0.2">
      <c r="A28" s="20"/>
      <c r="B28" s="20"/>
      <c r="C28" s="20"/>
      <c r="D28" s="20"/>
      <c r="E28" s="20"/>
      <c r="F28" s="22"/>
      <c r="G28" s="44"/>
      <c r="H28" s="44"/>
      <c r="I28" s="27"/>
      <c r="J28" s="27"/>
      <c r="K28" s="27"/>
      <c r="L28" s="27"/>
      <c r="M28" s="36"/>
    </row>
    <row r="29" spans="1:13" s="33" customFormat="1" ht="20.100000000000001" customHeight="1" x14ac:dyDescent="0.2">
      <c r="A29" s="20"/>
      <c r="B29" s="20"/>
      <c r="C29" s="20"/>
      <c r="D29" s="20"/>
      <c r="E29" s="20"/>
      <c r="F29" s="22"/>
      <c r="G29" s="44"/>
      <c r="H29" s="44"/>
      <c r="I29" s="27"/>
      <c r="J29" s="140">
        <f>SUM(J9:J22)</f>
        <v>4158351.63</v>
      </c>
      <c r="K29" s="27"/>
      <c r="L29" s="140">
        <f>SUM(L9:L22)</f>
        <v>3913487.6</v>
      </c>
      <c r="M29" s="36"/>
    </row>
    <row r="30" spans="1:13" s="33" customFormat="1" ht="20.100000000000001" customHeight="1" x14ac:dyDescent="0.2">
      <c r="A30" s="20"/>
      <c r="B30" s="20"/>
      <c r="C30" s="20"/>
      <c r="D30" s="20"/>
      <c r="E30" s="20"/>
      <c r="F30" s="22"/>
      <c r="G30" s="44"/>
      <c r="H30" s="44"/>
      <c r="I30" s="27"/>
      <c r="J30" s="27"/>
      <c r="K30" s="27"/>
      <c r="L30" s="27"/>
      <c r="M30" s="36"/>
    </row>
    <row r="31" spans="1:13" ht="20.100000000000001" customHeight="1" x14ac:dyDescent="0.2"/>
    <row r="32" spans="1:13" ht="20.100000000000001" customHeight="1" x14ac:dyDescent="0.2"/>
    <row r="33" ht="20.100000000000001" customHeight="1" x14ac:dyDescent="0.2"/>
    <row r="34" ht="20.100000000000001" customHeight="1" x14ac:dyDescent="0.2"/>
  </sheetData>
  <mergeCells count="30">
    <mergeCell ref="C11:I11"/>
    <mergeCell ref="C10:I10"/>
    <mergeCell ref="C9:I9"/>
    <mergeCell ref="G6:I7"/>
    <mergeCell ref="I1:L1"/>
    <mergeCell ref="A2:E2"/>
    <mergeCell ref="A3:D3"/>
    <mergeCell ref="A4:L4"/>
    <mergeCell ref="A5:L5"/>
    <mergeCell ref="A6:A7"/>
    <mergeCell ref="B6:B7"/>
    <mergeCell ref="C6:C7"/>
    <mergeCell ref="D6:E7"/>
    <mergeCell ref="F6:F7"/>
    <mergeCell ref="J6:L6"/>
    <mergeCell ref="A24:F24"/>
    <mergeCell ref="A25:F25"/>
    <mergeCell ref="J25:L25"/>
    <mergeCell ref="A26:C26"/>
    <mergeCell ref="I26:L26"/>
    <mergeCell ref="C21:I21"/>
    <mergeCell ref="C20:I20"/>
    <mergeCell ref="C19:I19"/>
    <mergeCell ref="C17:I17"/>
    <mergeCell ref="C18:I18"/>
    <mergeCell ref="C16:I16"/>
    <mergeCell ref="C15:I15"/>
    <mergeCell ref="C14:I14"/>
    <mergeCell ref="C12:I12"/>
    <mergeCell ref="C13:I13"/>
  </mergeCells>
  <pageMargins left="0.26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sqref="A1:XFD1048576"/>
    </sheetView>
  </sheetViews>
  <sheetFormatPr defaultRowHeight="12.75" x14ac:dyDescent="0.2"/>
  <cols>
    <col min="1" max="1" width="9.28515625" style="20" customWidth="1"/>
    <col min="2" max="2" width="6.140625" style="21" customWidth="1"/>
    <col min="3" max="3" width="5.42578125" style="21" customWidth="1"/>
    <col min="4" max="5" width="5.140625" style="20" customWidth="1"/>
    <col min="6" max="6" width="12.85546875" style="22" customWidth="1"/>
    <col min="7" max="7" width="8" style="23" customWidth="1"/>
    <col min="8" max="8" width="21.140625" style="23" customWidth="1"/>
    <col min="9" max="9" width="38.140625" style="24" customWidth="1"/>
    <col min="10" max="10" width="13" style="24" customWidth="1"/>
    <col min="11" max="11" width="36.42578125" style="24" customWidth="1"/>
    <col min="12" max="12" width="15" style="24" customWidth="1"/>
    <col min="13" max="13" width="3.85546875" style="28" customWidth="1"/>
    <col min="14" max="14" width="4.42578125" style="29" customWidth="1"/>
    <col min="15" max="15" width="4.7109375" style="29" customWidth="1"/>
    <col min="16" max="16" width="4.42578125" style="29" customWidth="1"/>
    <col min="17" max="17" width="4.28515625" style="29" customWidth="1"/>
    <col min="18" max="16384" width="9.140625" style="29"/>
  </cols>
  <sheetData>
    <row r="1" spans="1:13" ht="13.5" x14ac:dyDescent="0.2">
      <c r="I1" s="151" t="s">
        <v>71</v>
      </c>
      <c r="J1" s="151"/>
      <c r="K1" s="151"/>
      <c r="L1" s="151"/>
    </row>
    <row r="2" spans="1:13" ht="15.75" customHeight="1" x14ac:dyDescent="0.2">
      <c r="A2" s="178" t="s">
        <v>10</v>
      </c>
      <c r="B2" s="178"/>
      <c r="C2" s="178"/>
      <c r="D2" s="178"/>
      <c r="E2" s="178"/>
    </row>
    <row r="3" spans="1:13" ht="19.5" customHeight="1" x14ac:dyDescent="0.2">
      <c r="A3" s="178" t="s">
        <v>11</v>
      </c>
      <c r="B3" s="178"/>
      <c r="C3" s="178"/>
      <c r="D3" s="178"/>
    </row>
    <row r="4" spans="1:13" ht="29.25" customHeight="1" x14ac:dyDescent="0.2">
      <c r="A4" s="152" t="s">
        <v>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3" ht="16.5" customHeight="1" thickBot="1" x14ac:dyDescent="0.25">
      <c r="A5" s="153" t="s">
        <v>69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1:13" x14ac:dyDescent="0.2">
      <c r="A6" s="156" t="s">
        <v>4</v>
      </c>
      <c r="B6" s="156" t="s">
        <v>5</v>
      </c>
      <c r="C6" s="156" t="s">
        <v>6</v>
      </c>
      <c r="D6" s="158" t="s">
        <v>7</v>
      </c>
      <c r="E6" s="159"/>
      <c r="F6" s="162" t="s">
        <v>8</v>
      </c>
      <c r="G6" s="164" t="s">
        <v>9</v>
      </c>
      <c r="H6" s="162"/>
      <c r="I6" s="165"/>
      <c r="J6" s="197" t="s">
        <v>0</v>
      </c>
      <c r="K6" s="198"/>
      <c r="L6" s="199"/>
      <c r="M6" s="30"/>
    </row>
    <row r="7" spans="1:13" x14ac:dyDescent="0.2">
      <c r="A7" s="208"/>
      <c r="B7" s="208"/>
      <c r="C7" s="208"/>
      <c r="D7" s="209"/>
      <c r="E7" s="210"/>
      <c r="F7" s="206"/>
      <c r="G7" s="205"/>
      <c r="H7" s="206"/>
      <c r="I7" s="207"/>
      <c r="J7" s="121" t="s">
        <v>2</v>
      </c>
      <c r="K7" s="139"/>
      <c r="L7" s="122" t="s">
        <v>3</v>
      </c>
      <c r="M7" s="30"/>
    </row>
    <row r="8" spans="1:13" s="103" customFormat="1" x14ac:dyDescent="0.2">
      <c r="A8" s="123"/>
      <c r="B8" s="123"/>
      <c r="C8" s="123"/>
      <c r="D8" s="123"/>
      <c r="E8" s="123"/>
      <c r="F8" s="124"/>
      <c r="G8" s="124"/>
      <c r="H8" s="124"/>
      <c r="I8" s="124"/>
      <c r="J8" s="125"/>
      <c r="K8" s="125"/>
      <c r="L8" s="125"/>
      <c r="M8" s="102"/>
    </row>
    <row r="9" spans="1:13" s="76" customFormat="1" ht="15.75" x14ac:dyDescent="0.25">
      <c r="A9" s="127">
        <v>1054</v>
      </c>
      <c r="B9" s="128"/>
      <c r="C9" s="203" t="s">
        <v>150</v>
      </c>
      <c r="D9" s="203"/>
      <c r="E9" s="203"/>
      <c r="F9" s="203"/>
      <c r="G9" s="203"/>
      <c r="H9" s="203"/>
      <c r="I9" s="203"/>
      <c r="J9" s="141">
        <v>860</v>
      </c>
      <c r="K9" s="129">
        <f>+J9+J16</f>
        <v>42715.299999999996</v>
      </c>
      <c r="L9" s="129">
        <v>20064.27</v>
      </c>
      <c r="M9" s="75"/>
    </row>
    <row r="10" spans="1:13" s="76" customFormat="1" ht="15.75" x14ac:dyDescent="0.25">
      <c r="A10" s="127">
        <v>1060</v>
      </c>
      <c r="B10" s="128"/>
      <c r="C10" s="203" t="s">
        <v>153</v>
      </c>
      <c r="D10" s="203"/>
      <c r="E10" s="203"/>
      <c r="F10" s="203"/>
      <c r="G10" s="203"/>
      <c r="H10" s="203"/>
      <c r="I10" s="203"/>
      <c r="J10" s="129">
        <v>1069161.0699999998</v>
      </c>
      <c r="K10" s="129">
        <f>+J10</f>
        <v>1069161.0699999998</v>
      </c>
      <c r="L10" s="129">
        <v>813662.77</v>
      </c>
      <c r="M10" s="75"/>
    </row>
    <row r="11" spans="1:13" s="76" customFormat="1" ht="16.5" customHeight="1" x14ac:dyDescent="0.25">
      <c r="A11" s="127">
        <v>1105</v>
      </c>
      <c r="B11" s="128"/>
      <c r="C11" s="203" t="s">
        <v>151</v>
      </c>
      <c r="D11" s="203"/>
      <c r="E11" s="203"/>
      <c r="F11" s="203"/>
      <c r="G11" s="203"/>
      <c r="H11" s="203"/>
      <c r="I11" s="203"/>
      <c r="J11" s="141">
        <v>13328</v>
      </c>
      <c r="K11" s="129"/>
      <c r="L11" s="129">
        <v>13328</v>
      </c>
      <c r="M11" s="75"/>
    </row>
    <row r="12" spans="1:13" s="138" customFormat="1" ht="15.75" customHeight="1" x14ac:dyDescent="0.2">
      <c r="A12" s="127">
        <v>1106</v>
      </c>
      <c r="B12" s="127"/>
      <c r="C12" s="204" t="s">
        <v>152</v>
      </c>
      <c r="D12" s="204"/>
      <c r="E12" s="204"/>
      <c r="F12" s="204"/>
      <c r="G12" s="204"/>
      <c r="H12" s="204"/>
      <c r="I12" s="204"/>
      <c r="J12" s="142">
        <v>8570</v>
      </c>
      <c r="K12" s="130"/>
      <c r="L12" s="130">
        <v>0</v>
      </c>
      <c r="M12" s="137"/>
    </row>
    <row r="13" spans="1:13" s="76" customFormat="1" ht="15.75" x14ac:dyDescent="0.25">
      <c r="A13" s="127">
        <v>1108</v>
      </c>
      <c r="B13" s="128"/>
      <c r="C13" s="203" t="s">
        <v>154</v>
      </c>
      <c r="D13" s="203"/>
      <c r="E13" s="203"/>
      <c r="F13" s="203"/>
      <c r="G13" s="203"/>
      <c r="H13" s="203"/>
      <c r="I13" s="203"/>
      <c r="J13" s="141">
        <v>927</v>
      </c>
      <c r="K13" s="129"/>
      <c r="L13" s="129">
        <v>927</v>
      </c>
      <c r="M13" s="75"/>
    </row>
    <row r="14" spans="1:13" s="76" customFormat="1" ht="15.75" x14ac:dyDescent="0.25">
      <c r="A14" s="127">
        <v>1109</v>
      </c>
      <c r="B14" s="128"/>
      <c r="C14" s="203" t="s">
        <v>164</v>
      </c>
      <c r="D14" s="203"/>
      <c r="E14" s="203"/>
      <c r="F14" s="203"/>
      <c r="G14" s="203"/>
      <c r="H14" s="203"/>
      <c r="I14" s="203"/>
      <c r="J14" s="141">
        <v>15000</v>
      </c>
      <c r="K14" s="126">
        <f>+J14+J21</f>
        <v>84120</v>
      </c>
      <c r="L14" s="129">
        <v>15000</v>
      </c>
      <c r="M14" s="75"/>
    </row>
    <row r="15" spans="1:13" s="76" customFormat="1" ht="15.75" x14ac:dyDescent="0.25">
      <c r="A15" s="127">
        <v>1111</v>
      </c>
      <c r="B15" s="128"/>
      <c r="C15" s="203" t="s">
        <v>156</v>
      </c>
      <c r="D15" s="203"/>
      <c r="E15" s="203"/>
      <c r="F15" s="203"/>
      <c r="G15" s="203"/>
      <c r="H15" s="203"/>
      <c r="I15" s="203"/>
      <c r="J15" s="129">
        <v>874057.24</v>
      </c>
      <c r="K15" s="129">
        <f>+J15</f>
        <v>874057.24</v>
      </c>
      <c r="L15" s="129">
        <v>874057.24</v>
      </c>
      <c r="M15" s="75"/>
    </row>
    <row r="16" spans="1:13" s="76" customFormat="1" ht="15.75" customHeight="1" x14ac:dyDescent="0.25">
      <c r="A16" s="127">
        <v>1112</v>
      </c>
      <c r="B16" s="128"/>
      <c r="C16" s="203" t="s">
        <v>157</v>
      </c>
      <c r="D16" s="203"/>
      <c r="E16" s="203"/>
      <c r="F16" s="203"/>
      <c r="G16" s="203"/>
      <c r="H16" s="203"/>
      <c r="I16" s="203"/>
      <c r="J16" s="141">
        <v>41855.299999999996</v>
      </c>
      <c r="K16" s="129"/>
      <c r="L16" s="129">
        <v>41855.299999999996</v>
      </c>
      <c r="M16" s="75"/>
    </row>
    <row r="17" spans="1:13" s="76" customFormat="1" ht="15.75" x14ac:dyDescent="0.25">
      <c r="A17" s="127">
        <v>1116</v>
      </c>
      <c r="B17" s="128"/>
      <c r="C17" s="203" t="s">
        <v>158</v>
      </c>
      <c r="D17" s="203"/>
      <c r="E17" s="203"/>
      <c r="F17" s="203"/>
      <c r="G17" s="203"/>
      <c r="H17" s="203"/>
      <c r="I17" s="203"/>
      <c r="J17" s="129">
        <v>184560</v>
      </c>
      <c r="K17" s="129">
        <f>+J17</f>
        <v>184560</v>
      </c>
      <c r="L17" s="129">
        <v>184560</v>
      </c>
      <c r="M17" s="75"/>
    </row>
    <row r="18" spans="1:13" s="76" customFormat="1" ht="15.75" x14ac:dyDescent="0.25">
      <c r="A18" s="127">
        <v>1118</v>
      </c>
      <c r="B18" s="128"/>
      <c r="C18" s="203" t="s">
        <v>159</v>
      </c>
      <c r="D18" s="203"/>
      <c r="E18" s="203"/>
      <c r="F18" s="203"/>
      <c r="G18" s="203"/>
      <c r="H18" s="203"/>
      <c r="I18" s="203"/>
      <c r="J18" s="129">
        <v>133921.69</v>
      </c>
      <c r="K18" s="129">
        <f>+J18</f>
        <v>133921.69</v>
      </c>
      <c r="L18" s="129">
        <v>133921.69</v>
      </c>
      <c r="M18" s="75"/>
    </row>
    <row r="19" spans="1:13" s="76" customFormat="1" ht="15.75" x14ac:dyDescent="0.25">
      <c r="A19" s="127">
        <v>1120</v>
      </c>
      <c r="B19" s="128"/>
      <c r="C19" s="203" t="s">
        <v>160</v>
      </c>
      <c r="D19" s="203"/>
      <c r="E19" s="203"/>
      <c r="F19" s="203"/>
      <c r="G19" s="203"/>
      <c r="H19" s="203"/>
      <c r="I19" s="203"/>
      <c r="J19" s="129">
        <v>1149323.33</v>
      </c>
      <c r="K19" s="129">
        <f>+J19</f>
        <v>1149323.33</v>
      </c>
      <c r="L19" s="129">
        <v>1149323.33</v>
      </c>
      <c r="M19" s="75"/>
    </row>
    <row r="20" spans="1:13" s="76" customFormat="1" ht="15.75" x14ac:dyDescent="0.25">
      <c r="A20" s="127">
        <v>1125</v>
      </c>
      <c r="B20" s="128"/>
      <c r="C20" s="203" t="s">
        <v>161</v>
      </c>
      <c r="D20" s="203"/>
      <c r="E20" s="203"/>
      <c r="F20" s="203"/>
      <c r="G20" s="203"/>
      <c r="H20" s="203"/>
      <c r="I20" s="203"/>
      <c r="J20" s="141">
        <v>417728</v>
      </c>
      <c r="K20" s="129">
        <f>+J11+J12+J13+J20</f>
        <v>440553</v>
      </c>
      <c r="L20" s="129">
        <v>417728</v>
      </c>
      <c r="M20" s="75"/>
    </row>
    <row r="21" spans="1:13" s="76" customFormat="1" ht="15.75" x14ac:dyDescent="0.25">
      <c r="A21" s="127">
        <v>1126</v>
      </c>
      <c r="B21" s="128"/>
      <c r="C21" s="203" t="s">
        <v>162</v>
      </c>
      <c r="D21" s="203"/>
      <c r="E21" s="203"/>
      <c r="F21" s="203"/>
      <c r="G21" s="203"/>
      <c r="H21" s="203"/>
      <c r="I21" s="203"/>
      <c r="J21" s="141">
        <v>69120</v>
      </c>
      <c r="K21" s="129"/>
      <c r="L21" s="129">
        <v>69120</v>
      </c>
      <c r="M21" s="75"/>
    </row>
    <row r="22" spans="1:13" s="76" customFormat="1" ht="15.75" x14ac:dyDescent="0.25">
      <c r="A22" s="127">
        <v>1128</v>
      </c>
      <c r="B22" s="128"/>
      <c r="C22" s="131" t="s">
        <v>163</v>
      </c>
      <c r="D22" s="131"/>
      <c r="E22" s="131"/>
      <c r="F22" s="131"/>
      <c r="G22" s="131"/>
      <c r="H22" s="131"/>
      <c r="I22" s="131"/>
      <c r="J22" s="129">
        <v>179940</v>
      </c>
      <c r="K22" s="129">
        <f>+J22</f>
        <v>179940</v>
      </c>
      <c r="L22" s="129">
        <v>179940</v>
      </c>
      <c r="M22" s="75"/>
    </row>
    <row r="23" spans="1:13" s="63" customFormat="1" ht="15.75" x14ac:dyDescent="0.2">
      <c r="A23" s="59"/>
      <c r="B23" s="59"/>
      <c r="C23" s="60"/>
      <c r="D23" s="60"/>
      <c r="E23" s="60"/>
      <c r="F23" s="60"/>
      <c r="G23" s="60"/>
      <c r="H23" s="60"/>
      <c r="I23" s="60"/>
      <c r="J23" s="94">
        <v>4158351.6299999994</v>
      </c>
      <c r="K23" s="94"/>
      <c r="L23" s="61"/>
      <c r="M23" s="62"/>
    </row>
    <row r="24" spans="1:13" s="33" customFormat="1" ht="15.75" x14ac:dyDescent="0.2">
      <c r="A24" s="194" t="s">
        <v>67</v>
      </c>
      <c r="B24" s="194"/>
      <c r="C24" s="194"/>
      <c r="D24" s="194"/>
      <c r="E24" s="194"/>
      <c r="F24" s="194"/>
      <c r="G24" s="45"/>
      <c r="H24" s="45"/>
      <c r="I24" s="46"/>
      <c r="J24" s="64">
        <v>4158351.63</v>
      </c>
      <c r="K24" s="64">
        <v>4158351.63</v>
      </c>
      <c r="L24" s="64">
        <v>3913487.6</v>
      </c>
      <c r="M24" s="39"/>
    </row>
    <row r="25" spans="1:13" s="33" customFormat="1" ht="15.75" x14ac:dyDescent="0.2">
      <c r="A25" s="195" t="s">
        <v>68</v>
      </c>
      <c r="B25" s="195"/>
      <c r="C25" s="195"/>
      <c r="D25" s="195"/>
      <c r="E25" s="195"/>
      <c r="F25" s="195"/>
      <c r="G25" s="47"/>
      <c r="H25" s="47"/>
      <c r="I25" s="48"/>
      <c r="J25" s="200">
        <v>244864.0299999998</v>
      </c>
      <c r="K25" s="201"/>
      <c r="L25" s="202"/>
      <c r="M25" s="39"/>
    </row>
    <row r="26" spans="1:13" s="40" customFormat="1" x14ac:dyDescent="0.2">
      <c r="A26" s="189" t="s">
        <v>72</v>
      </c>
      <c r="B26" s="189"/>
      <c r="C26" s="189"/>
      <c r="D26" s="49"/>
      <c r="E26" s="49"/>
      <c r="F26" s="19"/>
      <c r="G26" s="50"/>
      <c r="H26" s="50"/>
      <c r="I26" s="190" t="s">
        <v>136</v>
      </c>
      <c r="J26" s="190"/>
      <c r="K26" s="190"/>
      <c r="L26" s="190"/>
      <c r="M26" s="39"/>
    </row>
    <row r="27" spans="1:13" s="40" customFormat="1" x14ac:dyDescent="0.2">
      <c r="A27" s="49"/>
      <c r="B27" s="49"/>
      <c r="C27" s="49"/>
      <c r="D27" s="49"/>
      <c r="E27" s="49"/>
      <c r="F27" s="19"/>
      <c r="G27" s="50"/>
      <c r="H27" s="50"/>
      <c r="I27" s="51"/>
      <c r="J27" s="96" t="s">
        <v>70</v>
      </c>
      <c r="K27" s="96"/>
      <c r="L27" s="19" t="s">
        <v>137</v>
      </c>
      <c r="M27" s="39"/>
    </row>
    <row r="28" spans="1:13" s="33" customFormat="1" ht="20.100000000000001" customHeight="1" x14ac:dyDescent="0.2">
      <c r="A28" s="20"/>
      <c r="B28" s="20"/>
      <c r="C28" s="20"/>
      <c r="D28" s="20"/>
      <c r="E28" s="20"/>
      <c r="F28" s="22"/>
      <c r="G28" s="44"/>
      <c r="H28" s="44"/>
      <c r="I28" s="27"/>
      <c r="J28" s="27"/>
      <c r="K28" s="27"/>
      <c r="L28" s="27"/>
      <c r="M28" s="36"/>
    </row>
    <row r="29" spans="1:13" s="33" customFormat="1" ht="20.100000000000001" customHeight="1" x14ac:dyDescent="0.2">
      <c r="A29" s="20"/>
      <c r="B29" s="20"/>
      <c r="C29" s="20"/>
      <c r="D29" s="20"/>
      <c r="E29" s="20"/>
      <c r="F29" s="22"/>
      <c r="G29" s="44"/>
      <c r="H29" s="44"/>
      <c r="I29" s="27"/>
      <c r="J29" s="140">
        <f>SUM(J9:J22)</f>
        <v>4158351.63</v>
      </c>
      <c r="K29" s="27"/>
      <c r="L29" s="140">
        <f>SUM(L9:L22)</f>
        <v>3913487.6</v>
      </c>
      <c r="M29" s="36"/>
    </row>
    <row r="30" spans="1:13" s="33" customFormat="1" ht="20.100000000000001" customHeight="1" x14ac:dyDescent="0.2">
      <c r="A30" s="20"/>
      <c r="B30" s="20"/>
      <c r="C30" s="20"/>
      <c r="D30" s="20"/>
      <c r="E30" s="20"/>
      <c r="F30" s="22"/>
      <c r="G30" s="44"/>
      <c r="H30" s="44"/>
      <c r="I30" s="27"/>
      <c r="J30" s="27"/>
      <c r="K30" s="27"/>
      <c r="L30" s="27"/>
      <c r="M30" s="36"/>
    </row>
    <row r="31" spans="1:13" ht="20.100000000000001" customHeight="1" x14ac:dyDescent="0.2"/>
    <row r="32" spans="1:13" ht="20.100000000000001" customHeight="1" x14ac:dyDescent="0.2"/>
    <row r="33" ht="20.100000000000001" customHeight="1" x14ac:dyDescent="0.2"/>
    <row r="34" ht="20.100000000000001" customHeight="1" x14ac:dyDescent="0.2"/>
  </sheetData>
  <mergeCells count="30">
    <mergeCell ref="A6:A7"/>
    <mergeCell ref="B6:B7"/>
    <mergeCell ref="C6:C7"/>
    <mergeCell ref="D6:E7"/>
    <mergeCell ref="F6:F7"/>
    <mergeCell ref="I1:L1"/>
    <mergeCell ref="A2:E2"/>
    <mergeCell ref="A3:D3"/>
    <mergeCell ref="A4:L4"/>
    <mergeCell ref="A5:L5"/>
    <mergeCell ref="C18:I18"/>
    <mergeCell ref="G6:I7"/>
    <mergeCell ref="J6:L6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A26:C26"/>
    <mergeCell ref="I26:L26"/>
    <mergeCell ref="C19:I19"/>
    <mergeCell ref="C20:I20"/>
    <mergeCell ref="C21:I21"/>
    <mergeCell ref="A24:F24"/>
    <mergeCell ref="A25:F25"/>
    <mergeCell ref="J25:L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C20" sqref="C20"/>
    </sheetView>
  </sheetViews>
  <sheetFormatPr defaultRowHeight="12.75" x14ac:dyDescent="0.2"/>
  <cols>
    <col min="1" max="1" width="9.140625" style="29"/>
    <col min="2" max="2" width="62.85546875" style="21" customWidth="1"/>
    <col min="3" max="3" width="16.85546875" style="24" customWidth="1"/>
    <col min="4" max="4" width="15" style="24" customWidth="1"/>
    <col min="5" max="5" width="3.85546875" style="28" customWidth="1"/>
    <col min="6" max="6" width="4.42578125" style="29" customWidth="1"/>
    <col min="7" max="7" width="4.7109375" style="29" customWidth="1"/>
    <col min="8" max="8" width="4.42578125" style="29" customWidth="1"/>
    <col min="9" max="9" width="4.28515625" style="29" customWidth="1"/>
    <col min="10" max="16384" width="9.140625" style="29"/>
  </cols>
  <sheetData>
    <row r="1" spans="2:10" ht="13.5" x14ac:dyDescent="0.2">
      <c r="C1" s="151"/>
      <c r="D1" s="151"/>
    </row>
    <row r="2" spans="2:10" ht="15.75" customHeight="1" x14ac:dyDescent="0.2">
      <c r="B2" s="119"/>
    </row>
    <row r="3" spans="2:10" ht="19.5" customHeight="1" x14ac:dyDescent="0.25">
      <c r="B3" s="148" t="s">
        <v>176</v>
      </c>
      <c r="C3" s="149" t="s">
        <v>174</v>
      </c>
      <c r="D3" s="149" t="s">
        <v>175</v>
      </c>
    </row>
    <row r="4" spans="2:10" s="76" customFormat="1" ht="18.75" x14ac:dyDescent="0.3">
      <c r="B4" s="143" t="s">
        <v>165</v>
      </c>
      <c r="C4" s="144">
        <v>42715.299999999996</v>
      </c>
      <c r="D4" s="145">
        <f>+C4/$C$14</f>
        <v>1.0272171235312296E-2</v>
      </c>
      <c r="E4" s="75"/>
    </row>
    <row r="5" spans="2:10" s="76" customFormat="1" ht="18.75" x14ac:dyDescent="0.3">
      <c r="B5" s="143" t="s">
        <v>167</v>
      </c>
      <c r="C5" s="146">
        <v>84120</v>
      </c>
      <c r="D5" s="145">
        <f t="shared" ref="D5:D12" si="0">+C5/$C$14</f>
        <v>2.0229169508688232E-2</v>
      </c>
      <c r="E5" s="75"/>
    </row>
    <row r="6" spans="2:10" s="76" customFormat="1" ht="18.75" x14ac:dyDescent="0.3">
      <c r="B6" s="143" t="s">
        <v>170</v>
      </c>
      <c r="C6" s="144">
        <v>133921.69</v>
      </c>
      <c r="D6" s="145">
        <f t="shared" si="0"/>
        <v>3.2205475129576763E-2</v>
      </c>
      <c r="E6" s="75"/>
    </row>
    <row r="7" spans="2:10" s="76" customFormat="1" ht="18.75" x14ac:dyDescent="0.3">
      <c r="B7" s="143" t="s">
        <v>172</v>
      </c>
      <c r="C7" s="144">
        <v>440553</v>
      </c>
      <c r="D7" s="145">
        <f t="shared" si="0"/>
        <v>0.10594414306420739</v>
      </c>
      <c r="E7" s="75"/>
    </row>
    <row r="8" spans="2:10" s="76" customFormat="1" ht="18.75" x14ac:dyDescent="0.3">
      <c r="B8" s="143" t="s">
        <v>166</v>
      </c>
      <c r="C8" s="144">
        <v>1069161.0699999998</v>
      </c>
      <c r="D8" s="145">
        <f t="shared" si="0"/>
        <v>0.25711175127342462</v>
      </c>
      <c r="E8" s="75"/>
    </row>
    <row r="9" spans="2:10" s="76" customFormat="1" ht="18.75" x14ac:dyDescent="0.3">
      <c r="B9" s="143" t="s">
        <v>171</v>
      </c>
      <c r="C9" s="144">
        <v>1149323.33</v>
      </c>
      <c r="D9" s="145">
        <f t="shared" si="0"/>
        <v>0.27638916384759893</v>
      </c>
      <c r="E9" s="75"/>
    </row>
    <row r="10" spans="2:10" s="76" customFormat="1" ht="18.75" x14ac:dyDescent="0.3">
      <c r="B10" s="143" t="s">
        <v>168</v>
      </c>
      <c r="C10" s="144">
        <v>874057.24</v>
      </c>
      <c r="D10" s="145">
        <f t="shared" si="0"/>
        <v>0.21019320100161901</v>
      </c>
      <c r="E10" s="75"/>
    </row>
    <row r="11" spans="2:10" s="76" customFormat="1" ht="18.75" x14ac:dyDescent="0.3">
      <c r="B11" s="143" t="s">
        <v>169</v>
      </c>
      <c r="C11" s="144">
        <v>184560</v>
      </c>
      <c r="D11" s="145">
        <f t="shared" si="0"/>
        <v>4.4382971047592722E-2</v>
      </c>
      <c r="E11" s="75"/>
    </row>
    <row r="12" spans="2:10" s="76" customFormat="1" ht="18.75" x14ac:dyDescent="0.3">
      <c r="B12" s="147" t="s">
        <v>173</v>
      </c>
      <c r="C12" s="144">
        <v>179940</v>
      </c>
      <c r="D12" s="145">
        <f t="shared" si="0"/>
        <v>4.3271953891980033E-2</v>
      </c>
      <c r="E12" s="75"/>
    </row>
    <row r="13" spans="2:10" s="63" customFormat="1" ht="15.75" x14ac:dyDescent="0.2">
      <c r="B13" s="60"/>
      <c r="C13" s="61"/>
      <c r="D13" s="61"/>
      <c r="E13" s="62"/>
      <c r="J13" s="76"/>
    </row>
    <row r="14" spans="2:10" s="33" customFormat="1" ht="15.75" x14ac:dyDescent="0.2">
      <c r="B14" s="120"/>
      <c r="C14" s="64">
        <v>4158351.63</v>
      </c>
      <c r="D14" s="64"/>
      <c r="E14" s="39"/>
      <c r="J14" s="63"/>
    </row>
    <row r="15" spans="2:10" ht="20.100000000000001" customHeight="1" x14ac:dyDescent="0.2"/>
    <row r="16" spans="2:10" ht="20.100000000000001" customHeight="1" x14ac:dyDescent="0.2"/>
    <row r="17" spans="3:3" ht="20.100000000000001" customHeight="1" x14ac:dyDescent="0.2"/>
    <row r="20" spans="3:3" x14ac:dyDescent="0.2">
      <c r="C20" s="150">
        <f>+C14/9938981</f>
        <v>0.4183881255030068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</vt:i4>
      </vt:variant>
    </vt:vector>
  </HeadingPairs>
  <TitlesOfParts>
    <vt:vector size="7" baseType="lpstr">
      <vt:lpstr>ХОА по КП</vt:lpstr>
      <vt:lpstr>Дялово разпред</vt:lpstr>
      <vt:lpstr>Лист2</vt:lpstr>
      <vt:lpstr>Лист3</vt:lpstr>
      <vt:lpstr>'Дялово разпред'!Област_печат</vt:lpstr>
      <vt:lpstr>'ХОА по КП'!Област_печат</vt:lpstr>
      <vt:lpstr>'ХОА по КП'!Печат_заглавия</vt:lpstr>
    </vt:vector>
  </TitlesOfParts>
  <Company>gaby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 Секиранов</dc:creator>
  <cp:lastModifiedBy>BSekiranov</cp:lastModifiedBy>
  <cp:lastPrinted>2021-04-06T17:09:07Z</cp:lastPrinted>
  <dcterms:created xsi:type="dcterms:W3CDTF">2011-02-21T09:57:13Z</dcterms:created>
  <dcterms:modified xsi:type="dcterms:W3CDTF">2021-04-08T13:36:30Z</dcterms:modified>
</cp:coreProperties>
</file>