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ekova\Desktop\ДОКЛАД СОПФ\"/>
    </mc:Choice>
  </mc:AlternateContent>
  <bookViews>
    <workbookView xWindow="0" yWindow="0" windowWidth="28800" windowHeight="12300" tabRatio="760"/>
  </bookViews>
  <sheets>
    <sheet name="2020 към 31.12.2021 г." sheetId="1" r:id="rId1"/>
  </sheets>
  <definedNames>
    <definedName name="_xlnm.Print_Area" localSheetId="0">'2020 към 31.12.2021 г.'!$A$5:$F$52</definedName>
    <definedName name="_xlnm.Print_Titles" localSheetId="0">'2020 към 31.12.2021 г.'!$1:$4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51" i="1" l="1"/>
  <c r="F50" i="1"/>
  <c r="F49" i="1"/>
  <c r="I41" i="1"/>
  <c r="I43" i="1" s="1"/>
  <c r="H40" i="1"/>
  <c r="H43" i="1" s="1"/>
  <c r="G10" i="1"/>
  <c r="G43" i="1" s="1"/>
</calcChain>
</file>

<file path=xl/sharedStrings.xml><?xml version="1.0" encoding="utf-8"?>
<sst xmlns="http://schemas.openxmlformats.org/spreadsheetml/2006/main" count="78" uniqueCount="65">
  <si>
    <t>Предназначение на финансирането</t>
  </si>
  <si>
    <t>Прот. №</t>
  </si>
  <si>
    <t>Стойност (лв.)</t>
  </si>
  <si>
    <t>Обявено на дата</t>
  </si>
  <si>
    <t>№ по ред</t>
  </si>
  <si>
    <t>Реш. №</t>
  </si>
  <si>
    <t>n.q.</t>
  </si>
  <si>
    <t xml:space="preserve">                       Секретар на СОПФ :</t>
  </si>
  <si>
    <r>
      <t>Доклад вх.№СОА18-ВК08-3677/6/15.10.2020 г. относно отмяна на Решение № 751 от 25.10 2018 г. на СОС. -</t>
    </r>
    <r>
      <rPr>
        <b/>
        <sz val="14"/>
        <color rgb="FFC00000"/>
        <rFont val="Times New Roman"/>
        <family val="1"/>
        <charset val="204"/>
      </rPr>
      <t xml:space="preserve"> отмяна финансиране р. Триадица с 1 000 000 лв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 xml:space="preserve"> за старт строителствно ДГ за 6 групи в местност "Манастирски ливади" - изток</t>
    </r>
  </si>
  <si>
    <r>
      <t xml:space="preserve">Доклад вх.№ СОА20-ВК66-678/23.01.2020 г. относно </t>
    </r>
    <r>
      <rPr>
        <b/>
        <sz val="14"/>
        <color theme="1"/>
        <rFont val="Times New Roman"/>
        <family val="1"/>
        <charset val="204"/>
      </rPr>
      <t>съставяне и приемане на Сборен бюджет на Столична община</t>
    </r>
    <r>
      <rPr>
        <sz val="14"/>
        <color theme="1"/>
        <rFont val="Times New Roman"/>
        <family val="1"/>
        <charset val="204"/>
      </rPr>
      <t xml:space="preserve"> за 2020 г.</t>
    </r>
  </si>
  <si>
    <r>
      <t>Доклад вх.№ СОА20-ВК66-9327/05.11.2020 г. относно изменение и допълнение на решение № 524 по протокол 37 от заседание на Столичния общински съвет от 20.07.2017г. за финансиране със средства от Специализирания общински приватизационен фонд за изграждане детски площадки в градини и паркове на територията на Столична община.</t>
    </r>
    <r>
      <rPr>
        <b/>
        <sz val="14"/>
        <color rgb="FFC00000"/>
        <rFont val="Times New Roman"/>
        <family val="1"/>
        <charset val="204"/>
      </rPr>
      <t xml:space="preserve"> Било 290 000 лв, </t>
    </r>
    <r>
      <rPr>
        <sz val="14"/>
        <color theme="1"/>
        <rFont val="Times New Roman"/>
        <family val="1"/>
        <charset val="204"/>
      </rPr>
      <t xml:space="preserve">става </t>
    </r>
    <r>
      <rPr>
        <b/>
        <sz val="14"/>
        <color rgb="FF0000FF"/>
        <rFont val="Times New Roman"/>
        <family val="1"/>
        <charset val="204"/>
      </rPr>
      <t>305 000 лв.</t>
    </r>
    <r>
      <rPr>
        <sz val="14"/>
        <color theme="1"/>
        <rFont val="Times New Roman"/>
        <family val="1"/>
        <charset val="204"/>
      </rPr>
      <t xml:space="preserve"> = увеличение</t>
    </r>
    <r>
      <rPr>
        <b/>
        <sz val="14"/>
        <rFont val="Times New Roman"/>
        <family val="1"/>
        <charset val="204"/>
      </rPr>
      <t xml:space="preserve"> с 15 000 лв.</t>
    </r>
  </si>
  <si>
    <t xml:space="preserve">10. </t>
  </si>
  <si>
    <t>х</t>
  </si>
  <si>
    <r>
      <t>Избор на</t>
    </r>
    <r>
      <rPr>
        <b/>
        <sz val="14"/>
        <color rgb="FFC00000"/>
        <rFont val="Times New Roman"/>
        <family val="1"/>
        <charset val="204"/>
      </rPr>
      <t xml:space="preserve"> членове на Съвета за управление </t>
    </r>
    <r>
      <rPr>
        <sz val="14"/>
        <color theme="1"/>
        <rFont val="Times New Roman"/>
        <family val="1"/>
        <charset val="204"/>
      </rPr>
      <t>на Специализирания общински приватизационен фонд за мандата 2019 - 2023 година</t>
    </r>
  </si>
  <si>
    <r>
      <t xml:space="preserve">Доклад вх.№ СОА20-ВК66-2757/1/20.05.2020  относно приемане на </t>
    </r>
    <r>
      <rPr>
        <b/>
        <sz val="14"/>
        <color rgb="FFC00000"/>
        <rFont val="Times New Roman"/>
        <family val="1"/>
        <charset val="204"/>
      </rPr>
      <t>Отчет за дейността</t>
    </r>
    <r>
      <rPr>
        <b/>
        <sz val="14"/>
        <color theme="1"/>
        <rFont val="Times New Roman"/>
        <family val="1"/>
        <charset val="204"/>
      </rPr>
      <t xml:space="preserve"> на Специализирания общински приватизационен фонд през 2019</t>
    </r>
    <r>
      <rPr>
        <sz val="14"/>
        <color theme="1"/>
        <rFont val="Times New Roman"/>
        <family val="1"/>
        <charset val="204"/>
      </rPr>
      <t xml:space="preserve"> година.</t>
    </r>
  </si>
  <si>
    <r>
      <t xml:space="preserve">Доклад вх.№СОА20-ВК66-3502/1/15.10.2020 г. относно финансиране със средства от СОПФ за </t>
    </r>
    <r>
      <rPr>
        <b/>
        <sz val="14"/>
        <color rgb="FF0000FF"/>
        <rFont val="Times New Roman"/>
        <family val="1"/>
        <charset val="204"/>
      </rPr>
      <t>закупуване на 15 бр. употребявани трамваи тип Т6А5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 междурелсие 1435 mm за нуждите на „Столичен електротранспорт“ ЕАД.</t>
    </r>
  </si>
  <si>
    <r>
      <t>Основен ремонт на общежитие на "Столичен автотранспорт" ЕАД в р. Искър на обща стойност</t>
    </r>
    <r>
      <rPr>
        <b/>
        <sz val="14"/>
        <color rgb="FF0000FF"/>
        <rFont val="Times New Roman"/>
        <family val="1"/>
        <charset val="204"/>
      </rPr>
      <t xml:space="preserve"> 466 600 лв. </t>
    </r>
    <r>
      <rPr>
        <sz val="14"/>
        <color rgb="FFC00000"/>
        <rFont val="Times New Roman"/>
        <family val="1"/>
        <charset val="204"/>
      </rPr>
      <t xml:space="preserve"> (Оттеглен от вносителя)</t>
    </r>
  </si>
  <si>
    <t>СРЕДЕЦ</t>
  </si>
  <si>
    <t>СЕРДИКА</t>
  </si>
  <si>
    <t>СЛАТИНА</t>
  </si>
  <si>
    <t>ЛОЗЕНЕЦ</t>
  </si>
  <si>
    <t>ТРИАДИЦА</t>
  </si>
  <si>
    <t>КРАСНА ПОЛЯНА</t>
  </si>
  <si>
    <t>ВИТОША</t>
  </si>
  <si>
    <t>ЛЮЛИН</t>
  </si>
  <si>
    <t>ВРЪБНИЦА</t>
  </si>
  <si>
    <t>ПАНЧАРЕВО</t>
  </si>
  <si>
    <t>БАНКЯ</t>
  </si>
  <si>
    <t xml:space="preserve">В т.ч.: </t>
  </si>
  <si>
    <t>ДГ № 113 "Преспа", ул. "Преспа" № 3 - Преустройство и благоустройство на  дворно пространство.</t>
  </si>
  <si>
    <t>ДГ № 60 "Бор", ул."Княжевска" № 4, кв. Княжево Ремонт на кухненски блокове.</t>
  </si>
  <si>
    <t>78 СУ "Христо Смирненски",  ул. "Царибродска" № 5 Преустройство на първи етаж от корпус "Б" на 78 СУ за обособяване на филиал от три групи с детски площадки към ДГ № 25, гр. Банкя</t>
  </si>
  <si>
    <t>61 ОУ "Св. св. Kирил и Методий", бул."Ломско шосе" № 186 Основен ремонт по части "ОВК" /съгласно изготвен проект/</t>
  </si>
  <si>
    <t>139 ОУ "Захарий Kруша", ул."Д. Хаджикоцев" № 44 - Подмяна на отоплителен котел и ремонт на котелно помещение.</t>
  </si>
  <si>
    <t xml:space="preserve">ДГ № 167 "Малкият принц", ул. „Балша“ № 6-8 - Основен ремонт на помещение за разкриване на една група. </t>
  </si>
  <si>
    <t>ДГ № 2 "Звънче", ул."Златишки проход" № 57 - Подмяна на ел. инсталация и главно ел. табло.</t>
  </si>
  <si>
    <t>47 СУ "Христо Г. Данов", ул."Димитър Манов" № 18 - Изграждане на нова ограда.</t>
  </si>
  <si>
    <t>ДГ № 37 "Вълшебство", кв. Павлово, ул. "Белмекен" № 1. - Ремонт на кухненски блокове.</t>
  </si>
  <si>
    <t>96 СУ "Лев Николаевич Толстой", ж. к. "Люлин 4", ул. "Hикола Беловеждов" № 1 - Ремонтно-възстановителни дейности по изготвен проект.</t>
  </si>
  <si>
    <t xml:space="preserve">Инфрасруктура на образованието </t>
  </si>
  <si>
    <t>Транспорт и тр. Комуникации</t>
  </si>
  <si>
    <t>Зелена система и екология</t>
  </si>
  <si>
    <t>Отн. дял (%)</t>
  </si>
  <si>
    <t>Финансиране от СОПФ (лв.) - общо:</t>
  </si>
  <si>
    <t>Транспорт и тр. Комуникации (лв.)</t>
  </si>
  <si>
    <t>Зелена система и екология (лв.)</t>
  </si>
  <si>
    <t>Отменени решения  (лв.)</t>
  </si>
  <si>
    <t>Показатели</t>
  </si>
  <si>
    <t xml:space="preserve">С Т Р У К Т У Р А </t>
  </si>
  <si>
    <t xml:space="preserve">на финансирането от СОПФ през 2020 г. по направления </t>
  </si>
  <si>
    <t xml:space="preserve">Всичко към 31.12.2020 г.  </t>
  </si>
  <si>
    <t>ОБЕКТИ, ПРОЕКТИ И РЕШЕНИЯ за финансиране с източник СОПФ през 2020 г.</t>
  </si>
  <si>
    <r>
      <rPr>
        <b/>
        <i/>
        <sz val="12"/>
        <color theme="1"/>
        <rFont val="Times New Roman"/>
        <family val="1"/>
        <charset val="204"/>
      </rPr>
      <t xml:space="preserve">   </t>
    </r>
    <r>
      <rPr>
        <b/>
        <i/>
        <u/>
        <sz val="12"/>
        <color theme="1"/>
        <rFont val="Times New Roman"/>
        <family val="1"/>
        <charset val="204"/>
      </rPr>
      <t xml:space="preserve">Съвет за управление на Специализирания общински приватизационен фонд </t>
    </r>
  </si>
  <si>
    <t>Прил. № 2 към Отчета на СОПФ за 2020 г</t>
  </si>
  <si>
    <t>Инфраструктура на образованието  (лв.)</t>
  </si>
  <si>
    <t>Проект на Правилник за изменение и допълнение на Правилника за организация и работа на СОПФ</t>
  </si>
  <si>
    <r>
      <t xml:space="preserve">Доклад вх.№ СОА20-ДИ05-2457/28.08.2020 г. приемане на </t>
    </r>
    <r>
      <rPr>
        <sz val="14"/>
        <color rgb="FFC00000"/>
        <rFont val="Times New Roman"/>
        <family val="1"/>
        <charset val="204"/>
      </rPr>
      <t>Годишен общински план за насърчаване на инвестициите</t>
    </r>
    <r>
      <rPr>
        <sz val="14"/>
        <color theme="1"/>
        <rFont val="Times New Roman"/>
        <family val="1"/>
        <charset val="204"/>
      </rPr>
      <t xml:space="preserve"> и политиката в областта на инвестициите на СО за 2020 г., и </t>
    </r>
    <r>
      <rPr>
        <b/>
        <sz val="14"/>
        <color rgb="FFC00000"/>
        <rFont val="Times New Roman"/>
        <family val="1"/>
        <charset val="204"/>
      </rPr>
      <t>Годишен общински план за работа по приватизация</t>
    </r>
    <r>
      <rPr>
        <b/>
        <sz val="14"/>
        <color theme="1"/>
        <rFont val="Times New Roman"/>
        <family val="1"/>
        <charset val="204"/>
      </rPr>
      <t xml:space="preserve"> и следприватизационен  контрол за 2020-2021</t>
    </r>
    <r>
      <rPr>
        <sz val="14"/>
        <color theme="1"/>
        <rFont val="Times New Roman"/>
        <family val="1"/>
        <charset val="204"/>
      </rPr>
      <t xml:space="preserve"> г. </t>
    </r>
  </si>
  <si>
    <r>
      <t xml:space="preserve">Доклад вх.№ СОА19-ВК08-14161/152/21.09.2020 г. за финансиране със средства от СОПФ изпълнението на </t>
    </r>
    <r>
      <rPr>
        <b/>
        <sz val="14"/>
        <color theme="1"/>
        <rFont val="Times New Roman"/>
        <family val="1"/>
        <charset val="204"/>
      </rPr>
      <t>ремонтни дейности в общински обекти – училища и детски градини</t>
    </r>
    <r>
      <rPr>
        <sz val="14"/>
        <color theme="1"/>
        <rFont val="Times New Roman"/>
        <family val="1"/>
        <charset val="204"/>
      </rPr>
      <t xml:space="preserve"> през 2020 г.</t>
    </r>
  </si>
  <si>
    <t>58 ОУ "Сергей Румянцев", ул. "Железопътна" № 65 - Ремонт покрив.</t>
  </si>
  <si>
    <t>148 ОУ "Проф. д-р. Любомир Милетич" и 157 ГИЧЕ "Сесар Вайехо" - Ремонт на вертикална водопроводна и противопожарна инсталации.</t>
  </si>
  <si>
    <t>75 ОУ "Тодор Kаблешков", ул. "Възкресение" № 151 - Ремонт на вертикална планировка за отвеждане на повърхностни води</t>
  </si>
  <si>
    <t xml:space="preserve">ДГ № 116 "Мусала", ул. "Симеон Радев" № 73а - Ремонт на покрива и отоплителната инсталация </t>
  </si>
  <si>
    <t>192 СУ "Христо Ботев", с. Бистрица, ул. "Просвета" № 11 Подмяна на вътрешно-отоплителна инсталация</t>
  </si>
  <si>
    <r>
      <t>Доклад вх.№ СОА20-ДИ05-2457/2/01.10.2020 г. относно приемане на</t>
    </r>
    <r>
      <rPr>
        <b/>
        <sz val="14"/>
        <color theme="1"/>
        <rFont val="Times New Roman"/>
        <family val="1"/>
        <charset val="204"/>
      </rPr>
      <t xml:space="preserve"> Годишна програма на СОПФ фонд за 2020 г.</t>
    </r>
  </si>
  <si>
    <t xml:space="preserve">                                                           Бойко Секиранов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</si>
</sst>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л_в_._-;\-* #,##0.00\ _л_в_._-;_-* &quot;-&quot;??\ _л_в_._-;_-@_-"/>
    <numFmt numFmtId="164" formatCode="_-* #,##0\ _л_в_._-;\-* #,##0\ _л_в_._-;_-* &quot;-&quot;??\ _л_в_._-;_-@_-"/>
    <numFmt numFmtId="165" formatCode="0.0"/>
    <numFmt numFmtId="166" formatCode="#,##0.00_ ;\-#,##0.00\ "/>
    <numFmt numFmtId="167" formatCode="0.0%"/>
    <numFmt numFmtId="168" formatCode="#,##0_ ;[Red]\-#,##0\ "/>
  </numFmts>
  <fonts count="25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0"/>
      <name val="Verdana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rgb="FF006600"/>
      <name val="Times New Roman"/>
      <family val="1"/>
      <charset val="204"/>
    </font>
    <font>
      <b/>
      <sz val="14"/>
      <color rgb="FF0066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 applyBorder="1"/>
    <xf numFmtId="0" fontId="2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 wrapText="1"/>
    </xf>
    <xf numFmtId="166" fontId="11" fillId="2" borderId="3" xfId="1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9" fillId="2" borderId="3" xfId="1" applyNumberFormat="1" applyFont="1" applyFill="1" applyBorder="1" applyAlignment="1">
      <alignment horizontal="right" vertical="center" wrapText="1" indent="1"/>
    </xf>
    <xf numFmtId="0" fontId="3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right" vertical="center" wrapText="1" inden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" fontId="13" fillId="2" borderId="3" xfId="3" applyNumberFormat="1" applyFont="1" applyFill="1" applyBorder="1" applyAlignment="1">
      <alignment horizontal="right" vertical="center" wrapText="1" indent="1"/>
    </xf>
    <xf numFmtId="4" fontId="13" fillId="2" borderId="3" xfId="0" applyNumberFormat="1" applyFont="1" applyFill="1" applyBorder="1" applyAlignment="1">
      <alignment horizontal="right" vertical="center" wrapText="1" inden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right" vertical="center" wrapText="1" indent="1"/>
    </xf>
    <xf numFmtId="4" fontId="15" fillId="2" borderId="3" xfId="3" applyNumberFormat="1" applyFont="1" applyFill="1" applyBorder="1" applyAlignment="1">
      <alignment horizontal="right" vertical="center" wrapText="1" indent="1"/>
    </xf>
    <xf numFmtId="0" fontId="13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right" vertical="center" wrapText="1"/>
    </xf>
    <xf numFmtId="164" fontId="12" fillId="2" borderId="0" xfId="1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wrapText="1"/>
    </xf>
    <xf numFmtId="0" fontId="13" fillId="0" borderId="0" xfId="0" applyFont="1" applyFill="1" applyBorder="1"/>
    <xf numFmtId="0" fontId="19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0" fontId="8" fillId="0" borderId="0" xfId="0" applyFont="1" applyFill="1" applyBorder="1"/>
    <xf numFmtId="166" fontId="8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/>
    </xf>
    <xf numFmtId="166" fontId="19" fillId="0" borderId="1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/>
    <xf numFmtId="0" fontId="19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/>
    <xf numFmtId="0" fontId="10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1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0" borderId="13" xfId="0" applyFont="1" applyFill="1" applyBorder="1" applyAlignment="1">
      <alignment vertical="center"/>
    </xf>
    <xf numFmtId="4" fontId="7" fillId="0" borderId="13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0" fontId="9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right" vertical="center" wrapText="1" indent="1"/>
    </xf>
    <xf numFmtId="14" fontId="9" fillId="4" borderId="14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>
      <alignment horizontal="center" vertical="center"/>
    </xf>
    <xf numFmtId="164" fontId="12" fillId="4" borderId="16" xfId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167" fontId="12" fillId="2" borderId="1" xfId="4" applyNumberFormat="1" applyFont="1" applyFill="1" applyBorder="1" applyAlignment="1">
      <alignment horizontal="right" vertical="center" indent="2"/>
    </xf>
    <xf numFmtId="167" fontId="10" fillId="2" borderId="1" xfId="4" applyNumberFormat="1" applyFont="1" applyFill="1" applyBorder="1" applyAlignment="1">
      <alignment horizontal="right" vertical="center" indent="2"/>
    </xf>
    <xf numFmtId="167" fontId="20" fillId="2" borderId="1" xfId="4" applyNumberFormat="1" applyFont="1" applyFill="1" applyBorder="1" applyAlignment="1">
      <alignment horizontal="right" vertical="center" indent="2"/>
    </xf>
    <xf numFmtId="0" fontId="11" fillId="2" borderId="1" xfId="0" applyFont="1" applyFill="1" applyBorder="1" applyAlignment="1">
      <alignment horizontal="right" vertical="center" indent="2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indent="2"/>
    </xf>
    <xf numFmtId="3" fontId="12" fillId="2" borderId="1" xfId="0" applyNumberFormat="1" applyFont="1" applyFill="1" applyBorder="1" applyAlignment="1">
      <alignment horizontal="right" vertical="center" indent="2"/>
    </xf>
    <xf numFmtId="3" fontId="20" fillId="2" borderId="1" xfId="0" applyNumberFormat="1" applyFont="1" applyFill="1" applyBorder="1" applyAlignment="1">
      <alignment horizontal="right" vertical="center" indent="2"/>
    </xf>
    <xf numFmtId="168" fontId="10" fillId="2" borderId="1" xfId="1" applyNumberFormat="1" applyFont="1" applyFill="1" applyBorder="1" applyAlignment="1">
      <alignment horizontal="right" vertical="center" indent="2"/>
    </xf>
    <xf numFmtId="0" fontId="7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Percent" xfId="4" builtinId="5"/>
    <cellStyle name="Нормален 3" xfId="2"/>
    <cellStyle name="Нормален_Лист1" xfId="3"/>
  </cellStyles>
  <dxfs count="0"/>
  <tableStyles count="0" defaultTableStyle="TableStyleMedium2" defaultPivotStyle="PivotStyleLight16"/>
  <colors>
    <mruColors>
      <color rgb="FFFFFFCC"/>
      <color rgb="FFCCECFF"/>
      <color rgb="FF0000FF"/>
      <color rgb="FF006600"/>
      <color rgb="FFFFCCFF"/>
      <color rgb="FF66FFFF"/>
      <color rgb="FF99CCFF"/>
      <color rgb="FFCC3300"/>
      <color rgb="FFD60093"/>
      <color rgb="FFF1E3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55"/>
  <sheetViews>
    <sheetView tabSelected="1" zoomScale="90" zoomScaleNormal="90" zoomScaleSheetLayoutView="90" workbookViewId="0">
      <pane ySplit="2" topLeftCell="A3" activePane="bottomLeft" state="frozen"/>
      <selection pane="bottomLeft" activeCell="K9" sqref="K9"/>
    </sheetView>
  </sheetViews>
  <sheetFormatPr defaultRowHeight="15.75" x14ac:dyDescent="0.25"/>
  <cols>
    <col min="1" max="1" width="7.25" style="5" customWidth="1"/>
    <col min="2" max="2" width="70.5" style="2" customWidth="1"/>
    <col min="3" max="3" width="11" style="3" customWidth="1"/>
    <col min="4" max="4" width="9.25" style="4" customWidth="1"/>
    <col min="5" max="5" width="14.75" style="5" customWidth="1"/>
    <col min="6" max="6" width="18.5" style="6" customWidth="1"/>
    <col min="7" max="7" width="15.625" style="70" hidden="1" customWidth="1"/>
    <col min="8" max="8" width="15.625" style="62" hidden="1" customWidth="1"/>
    <col min="9" max="9" width="15.625" style="68" hidden="1" customWidth="1"/>
    <col min="10" max="25" width="15.625" style="1" customWidth="1"/>
    <col min="26" max="16384" width="9" style="1"/>
  </cols>
  <sheetData>
    <row r="1" spans="1:16" ht="17.25" customHeight="1" x14ac:dyDescent="0.25">
      <c r="A1" s="1"/>
      <c r="D1" s="117" t="s">
        <v>53</v>
      </c>
      <c r="E1" s="117"/>
      <c r="F1" s="117"/>
    </row>
    <row r="2" spans="1:16" ht="21.75" customHeight="1" x14ac:dyDescent="0.25">
      <c r="A2" s="99" t="s">
        <v>52</v>
      </c>
    </row>
    <row r="3" spans="1:16" s="80" customFormat="1" ht="24.75" customHeight="1" thickBot="1" x14ac:dyDescent="0.3">
      <c r="A3" s="118" t="s">
        <v>51</v>
      </c>
      <c r="B3" s="118"/>
      <c r="C3" s="118"/>
      <c r="D3" s="118"/>
      <c r="E3" s="118"/>
      <c r="F3" s="118"/>
      <c r="G3" s="77"/>
      <c r="H3" s="78"/>
      <c r="I3" s="79"/>
      <c r="L3" s="99"/>
      <c r="M3" s="99"/>
      <c r="N3" s="100"/>
      <c r="O3" s="101"/>
      <c r="P3" s="100"/>
    </row>
    <row r="4" spans="1:16" s="81" customFormat="1" ht="33.75" customHeight="1" thickBot="1" x14ac:dyDescent="0.3">
      <c r="A4" s="106" t="s">
        <v>4</v>
      </c>
      <c r="B4" s="107" t="s">
        <v>0</v>
      </c>
      <c r="C4" s="108" t="s">
        <v>5</v>
      </c>
      <c r="D4" s="109" t="s">
        <v>1</v>
      </c>
      <c r="E4" s="110" t="s">
        <v>3</v>
      </c>
      <c r="F4" s="111" t="s">
        <v>2</v>
      </c>
      <c r="G4" s="84" t="s">
        <v>39</v>
      </c>
      <c r="H4" s="85" t="s">
        <v>40</v>
      </c>
      <c r="I4" s="86" t="s">
        <v>41</v>
      </c>
    </row>
    <row r="5" spans="1:16" s="22" customFormat="1" ht="37.5" x14ac:dyDescent="0.3">
      <c r="A5" s="14">
        <v>1</v>
      </c>
      <c r="B5" s="38" t="s">
        <v>9</v>
      </c>
      <c r="C5" s="39">
        <v>42</v>
      </c>
      <c r="D5" s="11">
        <v>8</v>
      </c>
      <c r="E5" s="12">
        <v>43867</v>
      </c>
      <c r="F5" s="13" t="s">
        <v>6</v>
      </c>
      <c r="G5" s="82"/>
      <c r="H5" s="58"/>
      <c r="I5" s="54"/>
    </row>
    <row r="6" spans="1:16" s="22" customFormat="1" ht="48" customHeight="1" x14ac:dyDescent="0.25">
      <c r="A6" s="15">
        <v>2</v>
      </c>
      <c r="B6" s="35" t="s">
        <v>13</v>
      </c>
      <c r="C6" s="25">
        <v>163</v>
      </c>
      <c r="D6" s="7">
        <v>12</v>
      </c>
      <c r="E6" s="8">
        <v>43951</v>
      </c>
      <c r="F6" s="9" t="s">
        <v>6</v>
      </c>
      <c r="G6" s="82"/>
      <c r="H6" s="58"/>
      <c r="I6" s="54"/>
    </row>
    <row r="7" spans="1:16" s="22" customFormat="1" ht="57" thickBot="1" x14ac:dyDescent="0.35">
      <c r="A7" s="15">
        <v>3</v>
      </c>
      <c r="B7" s="34" t="s">
        <v>14</v>
      </c>
      <c r="C7" s="25">
        <v>199</v>
      </c>
      <c r="D7" s="7">
        <v>14</v>
      </c>
      <c r="E7" s="8">
        <v>43979</v>
      </c>
      <c r="F7" s="9" t="s">
        <v>6</v>
      </c>
      <c r="G7" s="82"/>
      <c r="H7" s="58"/>
      <c r="I7" s="54"/>
    </row>
    <row r="8" spans="1:16" s="22" customFormat="1" ht="37.5" x14ac:dyDescent="0.25">
      <c r="A8" s="14">
        <v>4</v>
      </c>
      <c r="B8" s="36" t="s">
        <v>55</v>
      </c>
      <c r="C8" s="25">
        <v>320</v>
      </c>
      <c r="D8" s="7">
        <v>18</v>
      </c>
      <c r="E8" s="8">
        <v>44035</v>
      </c>
      <c r="F8" s="9" t="s">
        <v>6</v>
      </c>
      <c r="G8" s="82"/>
      <c r="H8" s="58"/>
      <c r="I8" s="54"/>
    </row>
    <row r="9" spans="1:16" s="22" customFormat="1" ht="93.75" x14ac:dyDescent="0.3">
      <c r="A9" s="15">
        <v>5</v>
      </c>
      <c r="B9" s="34" t="s">
        <v>56</v>
      </c>
      <c r="C9" s="25">
        <v>422</v>
      </c>
      <c r="D9" s="7">
        <v>20</v>
      </c>
      <c r="E9" s="8">
        <v>44098</v>
      </c>
      <c r="F9" s="9" t="s">
        <v>6</v>
      </c>
      <c r="G9" s="82"/>
      <c r="H9" s="58"/>
      <c r="I9" s="54"/>
    </row>
    <row r="10" spans="1:16" s="22" customFormat="1" ht="56.25" x14ac:dyDescent="0.25">
      <c r="A10" s="15">
        <v>6</v>
      </c>
      <c r="B10" s="24" t="s">
        <v>57</v>
      </c>
      <c r="C10" s="25">
        <v>462</v>
      </c>
      <c r="D10" s="7">
        <v>20</v>
      </c>
      <c r="E10" s="8">
        <v>44098</v>
      </c>
      <c r="F10" s="33">
        <v>1689200</v>
      </c>
      <c r="G10" s="83">
        <f>+F10</f>
        <v>1689200</v>
      </c>
      <c r="H10" s="58"/>
      <c r="I10" s="54"/>
    </row>
    <row r="11" spans="1:16" s="22" customFormat="1" ht="18.75" x14ac:dyDescent="0.25">
      <c r="A11" s="15" t="s">
        <v>28</v>
      </c>
      <c r="B11" s="24"/>
      <c r="C11" s="25"/>
      <c r="D11" s="7"/>
      <c r="E11" s="8"/>
      <c r="F11" s="33"/>
      <c r="G11" s="82"/>
      <c r="H11" s="58"/>
      <c r="I11" s="54"/>
    </row>
    <row r="12" spans="1:16" s="22" customFormat="1" ht="18.75" x14ac:dyDescent="0.3">
      <c r="A12" s="87"/>
      <c r="B12" s="88" t="s">
        <v>17</v>
      </c>
      <c r="C12" s="89">
        <v>462</v>
      </c>
      <c r="D12" s="90">
        <v>20</v>
      </c>
      <c r="E12" s="91">
        <v>44098</v>
      </c>
      <c r="F12" s="92">
        <v>157500</v>
      </c>
      <c r="G12" s="82"/>
      <c r="H12" s="58"/>
      <c r="I12" s="54"/>
    </row>
    <row r="13" spans="1:16" s="22" customFormat="1" ht="37.5" x14ac:dyDescent="0.25">
      <c r="A13" s="40"/>
      <c r="B13" s="26" t="s">
        <v>29</v>
      </c>
      <c r="C13" s="30">
        <v>462</v>
      </c>
      <c r="D13" s="31">
        <v>20</v>
      </c>
      <c r="E13" s="32">
        <v>44098</v>
      </c>
      <c r="F13" s="41">
        <v>157500</v>
      </c>
      <c r="G13" s="82"/>
      <c r="H13" s="58"/>
      <c r="I13" s="54"/>
    </row>
    <row r="14" spans="1:16" s="23" customFormat="1" ht="18.75" x14ac:dyDescent="0.3">
      <c r="A14" s="87"/>
      <c r="B14" s="88" t="s">
        <v>18</v>
      </c>
      <c r="C14" s="89">
        <v>462</v>
      </c>
      <c r="D14" s="90">
        <v>20</v>
      </c>
      <c r="E14" s="91">
        <v>44098</v>
      </c>
      <c r="F14" s="92">
        <v>311700</v>
      </c>
      <c r="G14" s="82"/>
      <c r="H14" s="58"/>
      <c r="I14" s="54"/>
    </row>
    <row r="15" spans="1:16" s="22" customFormat="1" ht="37.5" x14ac:dyDescent="0.25">
      <c r="A15" s="40"/>
      <c r="B15" s="26" t="s">
        <v>58</v>
      </c>
      <c r="C15" s="30">
        <v>462</v>
      </c>
      <c r="D15" s="31">
        <v>20</v>
      </c>
      <c r="E15" s="32">
        <v>44098</v>
      </c>
      <c r="F15" s="42">
        <v>311700</v>
      </c>
      <c r="G15" s="82"/>
      <c r="H15" s="58"/>
      <c r="I15" s="54"/>
    </row>
    <row r="16" spans="1:16" s="23" customFormat="1" ht="18.75" x14ac:dyDescent="0.3">
      <c r="A16" s="87"/>
      <c r="B16" s="88" t="s">
        <v>19</v>
      </c>
      <c r="C16" s="89">
        <v>462</v>
      </c>
      <c r="D16" s="90">
        <v>20</v>
      </c>
      <c r="E16" s="91">
        <v>44098</v>
      </c>
      <c r="F16" s="92">
        <v>50000</v>
      </c>
      <c r="G16" s="82"/>
      <c r="H16" s="58"/>
      <c r="I16" s="54"/>
    </row>
    <row r="17" spans="1:9" s="22" customFormat="1" ht="43.5" customHeight="1" x14ac:dyDescent="0.25">
      <c r="A17" s="43"/>
      <c r="B17" s="28" t="s">
        <v>59</v>
      </c>
      <c r="C17" s="30">
        <v>462</v>
      </c>
      <c r="D17" s="31">
        <v>20</v>
      </c>
      <c r="E17" s="32">
        <v>44098</v>
      </c>
      <c r="F17" s="44">
        <v>50000</v>
      </c>
      <c r="G17" s="82"/>
      <c r="H17" s="58"/>
      <c r="I17" s="54"/>
    </row>
    <row r="18" spans="1:9" s="23" customFormat="1" ht="18.75" x14ac:dyDescent="0.3">
      <c r="A18" s="87"/>
      <c r="B18" s="88" t="s">
        <v>20</v>
      </c>
      <c r="C18" s="89">
        <v>462</v>
      </c>
      <c r="D18" s="90">
        <v>20</v>
      </c>
      <c r="E18" s="91">
        <v>44098</v>
      </c>
      <c r="F18" s="92">
        <v>47000</v>
      </c>
      <c r="G18" s="82"/>
      <c r="H18" s="58"/>
      <c r="I18" s="54"/>
    </row>
    <row r="19" spans="1:9" s="22" customFormat="1" ht="37.5" x14ac:dyDescent="0.25">
      <c r="A19" s="40"/>
      <c r="B19" s="26" t="s">
        <v>33</v>
      </c>
      <c r="C19" s="30">
        <v>462</v>
      </c>
      <c r="D19" s="31">
        <v>20</v>
      </c>
      <c r="E19" s="32">
        <v>44098</v>
      </c>
      <c r="F19" s="41">
        <v>47000</v>
      </c>
      <c r="G19" s="82"/>
      <c r="H19" s="58"/>
      <c r="I19" s="54"/>
    </row>
    <row r="20" spans="1:9" s="23" customFormat="1" ht="18.75" x14ac:dyDescent="0.3">
      <c r="A20" s="87"/>
      <c r="B20" s="88" t="s">
        <v>21</v>
      </c>
      <c r="C20" s="89">
        <v>462</v>
      </c>
      <c r="D20" s="90">
        <v>20</v>
      </c>
      <c r="E20" s="91">
        <v>44098</v>
      </c>
      <c r="F20" s="92">
        <v>265000</v>
      </c>
      <c r="G20" s="82"/>
      <c r="H20" s="58"/>
      <c r="I20" s="54"/>
    </row>
    <row r="21" spans="1:9" s="22" customFormat="1" ht="37.5" x14ac:dyDescent="0.25">
      <c r="A21" s="40"/>
      <c r="B21" s="29" t="s">
        <v>34</v>
      </c>
      <c r="C21" s="30">
        <v>462</v>
      </c>
      <c r="D21" s="31">
        <v>20</v>
      </c>
      <c r="E21" s="32">
        <v>44098</v>
      </c>
      <c r="F21" s="42">
        <v>44000</v>
      </c>
      <c r="G21" s="82"/>
      <c r="H21" s="58"/>
      <c r="I21" s="54"/>
    </row>
    <row r="22" spans="1:9" s="22" customFormat="1" ht="37.5" x14ac:dyDescent="0.25">
      <c r="A22" s="40"/>
      <c r="B22" s="29" t="s">
        <v>35</v>
      </c>
      <c r="C22" s="30">
        <v>462</v>
      </c>
      <c r="D22" s="31">
        <v>20</v>
      </c>
      <c r="E22" s="32">
        <v>44098</v>
      </c>
      <c r="F22" s="42">
        <v>161000</v>
      </c>
      <c r="G22" s="82"/>
      <c r="H22" s="58"/>
      <c r="I22" s="54"/>
    </row>
    <row r="23" spans="1:9" s="22" customFormat="1" ht="37.5" x14ac:dyDescent="0.25">
      <c r="A23" s="40"/>
      <c r="B23" s="29" t="s">
        <v>36</v>
      </c>
      <c r="C23" s="30">
        <v>462</v>
      </c>
      <c r="D23" s="31">
        <v>20</v>
      </c>
      <c r="E23" s="32">
        <v>44098</v>
      </c>
      <c r="F23" s="42">
        <v>60000</v>
      </c>
      <c r="G23" s="82"/>
      <c r="H23" s="58"/>
      <c r="I23" s="54"/>
    </row>
    <row r="24" spans="1:9" s="23" customFormat="1" ht="18.75" x14ac:dyDescent="0.3">
      <c r="A24" s="87"/>
      <c r="B24" s="88" t="s">
        <v>22</v>
      </c>
      <c r="C24" s="89">
        <v>462</v>
      </c>
      <c r="D24" s="90">
        <v>20</v>
      </c>
      <c r="E24" s="91">
        <v>44098</v>
      </c>
      <c r="F24" s="92">
        <v>43100</v>
      </c>
      <c r="G24" s="82"/>
      <c r="H24" s="58"/>
      <c r="I24" s="54"/>
    </row>
    <row r="25" spans="1:9" s="22" customFormat="1" ht="37.5" x14ac:dyDescent="0.25">
      <c r="A25" s="40"/>
      <c r="B25" s="29" t="s">
        <v>60</v>
      </c>
      <c r="C25" s="30">
        <v>462</v>
      </c>
      <c r="D25" s="31">
        <v>20</v>
      </c>
      <c r="E25" s="32">
        <v>44098</v>
      </c>
      <c r="F25" s="41">
        <v>43100</v>
      </c>
      <c r="G25" s="82"/>
      <c r="H25" s="58"/>
      <c r="I25" s="54"/>
    </row>
    <row r="26" spans="1:9" s="23" customFormat="1" ht="18.75" x14ac:dyDescent="0.3">
      <c r="A26" s="87"/>
      <c r="B26" s="88" t="s">
        <v>23</v>
      </c>
      <c r="C26" s="89">
        <v>462</v>
      </c>
      <c r="D26" s="90">
        <v>20</v>
      </c>
      <c r="E26" s="91">
        <v>44098</v>
      </c>
      <c r="F26" s="92">
        <v>40000</v>
      </c>
      <c r="G26" s="82"/>
      <c r="H26" s="58"/>
      <c r="I26" s="54"/>
    </row>
    <row r="27" spans="1:9" s="22" customFormat="1" ht="37.5" x14ac:dyDescent="0.25">
      <c r="A27" s="40"/>
      <c r="B27" s="26" t="s">
        <v>61</v>
      </c>
      <c r="C27" s="30">
        <v>462</v>
      </c>
      <c r="D27" s="31">
        <v>20</v>
      </c>
      <c r="E27" s="32">
        <v>44098</v>
      </c>
      <c r="F27" s="41">
        <v>8400</v>
      </c>
      <c r="G27" s="82"/>
      <c r="H27" s="58"/>
      <c r="I27" s="54"/>
    </row>
    <row r="28" spans="1:9" s="22" customFormat="1" ht="37.5" x14ac:dyDescent="0.25">
      <c r="A28" s="40"/>
      <c r="B28" s="26" t="s">
        <v>30</v>
      </c>
      <c r="C28" s="30">
        <v>462</v>
      </c>
      <c r="D28" s="31">
        <v>20</v>
      </c>
      <c r="E28" s="32">
        <v>44098</v>
      </c>
      <c r="F28" s="41">
        <v>27000</v>
      </c>
      <c r="G28" s="82"/>
      <c r="H28" s="58"/>
      <c r="I28" s="54"/>
    </row>
    <row r="29" spans="1:9" s="22" customFormat="1" ht="37.5" x14ac:dyDescent="0.25">
      <c r="A29" s="40"/>
      <c r="B29" s="26" t="s">
        <v>37</v>
      </c>
      <c r="C29" s="30">
        <v>462</v>
      </c>
      <c r="D29" s="31">
        <v>20</v>
      </c>
      <c r="E29" s="32">
        <v>44098</v>
      </c>
      <c r="F29" s="45">
        <v>4600</v>
      </c>
      <c r="G29" s="82"/>
      <c r="H29" s="58"/>
      <c r="I29" s="54"/>
    </row>
    <row r="30" spans="1:9" s="23" customFormat="1" ht="18.75" x14ac:dyDescent="0.3">
      <c r="A30" s="87"/>
      <c r="B30" s="88" t="s">
        <v>24</v>
      </c>
      <c r="C30" s="89">
        <v>462</v>
      </c>
      <c r="D30" s="90">
        <v>20</v>
      </c>
      <c r="E30" s="91">
        <v>44098</v>
      </c>
      <c r="F30" s="92">
        <v>190000</v>
      </c>
      <c r="G30" s="82"/>
      <c r="H30" s="58"/>
      <c r="I30" s="54"/>
    </row>
    <row r="31" spans="1:9" s="22" customFormat="1" ht="56.25" x14ac:dyDescent="0.25">
      <c r="A31" s="40"/>
      <c r="B31" s="26" t="s">
        <v>38</v>
      </c>
      <c r="C31" s="30">
        <v>462</v>
      </c>
      <c r="D31" s="31">
        <v>20</v>
      </c>
      <c r="E31" s="32">
        <v>44098</v>
      </c>
      <c r="F31" s="41">
        <v>190000</v>
      </c>
      <c r="G31" s="82"/>
      <c r="H31" s="58"/>
      <c r="I31" s="54"/>
    </row>
    <row r="32" spans="1:9" s="23" customFormat="1" ht="18.75" x14ac:dyDescent="0.3">
      <c r="A32" s="87"/>
      <c r="B32" s="88" t="s">
        <v>25</v>
      </c>
      <c r="C32" s="89">
        <v>462</v>
      </c>
      <c r="D32" s="90">
        <v>20</v>
      </c>
      <c r="E32" s="91">
        <v>44098</v>
      </c>
      <c r="F32" s="92">
        <v>124900</v>
      </c>
      <c r="G32" s="82"/>
      <c r="H32" s="58"/>
      <c r="I32" s="54"/>
    </row>
    <row r="33" spans="1:9" s="22" customFormat="1" ht="37.5" x14ac:dyDescent="0.25">
      <c r="A33" s="40"/>
      <c r="B33" s="27" t="s">
        <v>32</v>
      </c>
      <c r="C33" s="30">
        <v>462</v>
      </c>
      <c r="D33" s="31">
        <v>20</v>
      </c>
      <c r="E33" s="32">
        <v>44098</v>
      </c>
      <c r="F33" s="41">
        <v>124900</v>
      </c>
      <c r="G33" s="82"/>
      <c r="H33" s="58"/>
      <c r="I33" s="54"/>
    </row>
    <row r="34" spans="1:9" s="23" customFormat="1" ht="18.75" x14ac:dyDescent="0.3">
      <c r="A34" s="87"/>
      <c r="B34" s="88" t="s">
        <v>26</v>
      </c>
      <c r="C34" s="89">
        <v>462</v>
      </c>
      <c r="D34" s="90">
        <v>20</v>
      </c>
      <c r="E34" s="91">
        <v>44098</v>
      </c>
      <c r="F34" s="92">
        <v>60000</v>
      </c>
      <c r="G34" s="82"/>
      <c r="H34" s="58"/>
      <c r="I34" s="54"/>
    </row>
    <row r="35" spans="1:9" s="22" customFormat="1" ht="48" customHeight="1" x14ac:dyDescent="0.25">
      <c r="A35" s="40"/>
      <c r="B35" s="26" t="s">
        <v>62</v>
      </c>
      <c r="C35" s="30">
        <v>462</v>
      </c>
      <c r="D35" s="31">
        <v>20</v>
      </c>
      <c r="E35" s="32">
        <v>44098</v>
      </c>
      <c r="F35" s="41">
        <v>60000</v>
      </c>
      <c r="G35" s="82"/>
      <c r="H35" s="58"/>
      <c r="I35" s="54"/>
    </row>
    <row r="36" spans="1:9" s="23" customFormat="1" ht="18.75" x14ac:dyDescent="0.3">
      <c r="A36" s="87"/>
      <c r="B36" s="88" t="s">
        <v>27</v>
      </c>
      <c r="C36" s="89">
        <v>462</v>
      </c>
      <c r="D36" s="90">
        <v>20</v>
      </c>
      <c r="E36" s="91">
        <v>44098</v>
      </c>
      <c r="F36" s="92">
        <v>400000</v>
      </c>
      <c r="G36" s="82"/>
      <c r="H36" s="58"/>
      <c r="I36" s="54"/>
    </row>
    <row r="37" spans="1:9" s="22" customFormat="1" ht="75" x14ac:dyDescent="0.25">
      <c r="A37" s="40"/>
      <c r="B37" s="26" t="s">
        <v>31</v>
      </c>
      <c r="C37" s="30">
        <v>462</v>
      </c>
      <c r="D37" s="31">
        <v>20</v>
      </c>
      <c r="E37" s="32">
        <v>44098</v>
      </c>
      <c r="F37" s="42">
        <v>400000</v>
      </c>
      <c r="G37" s="82"/>
      <c r="H37" s="58"/>
      <c r="I37" s="54"/>
    </row>
    <row r="38" spans="1:9" s="22" customFormat="1" ht="37.5" x14ac:dyDescent="0.3">
      <c r="A38" s="15">
        <v>6</v>
      </c>
      <c r="B38" s="34" t="s">
        <v>63</v>
      </c>
      <c r="C38" s="25">
        <v>467</v>
      </c>
      <c r="D38" s="7">
        <v>21</v>
      </c>
      <c r="E38" s="8">
        <v>44112</v>
      </c>
      <c r="F38" s="9" t="s">
        <v>6</v>
      </c>
      <c r="G38" s="82"/>
      <c r="H38" s="58"/>
      <c r="I38" s="54"/>
    </row>
    <row r="39" spans="1:9" s="22" customFormat="1" ht="75" x14ac:dyDescent="0.25">
      <c r="A39" s="15">
        <v>7</v>
      </c>
      <c r="B39" s="24" t="s">
        <v>8</v>
      </c>
      <c r="C39" s="25">
        <v>501</v>
      </c>
      <c r="D39" s="7">
        <v>22</v>
      </c>
      <c r="E39" s="8">
        <v>44126</v>
      </c>
      <c r="F39" s="10">
        <v>-1000000</v>
      </c>
      <c r="G39" s="82"/>
      <c r="H39" s="58"/>
      <c r="I39" s="54"/>
    </row>
    <row r="40" spans="1:9" s="22" customFormat="1" ht="75" x14ac:dyDescent="0.25">
      <c r="A40" s="16">
        <v>8</v>
      </c>
      <c r="B40" s="24" t="s">
        <v>15</v>
      </c>
      <c r="C40" s="25">
        <v>502</v>
      </c>
      <c r="D40" s="7">
        <v>22</v>
      </c>
      <c r="E40" s="8">
        <v>44126</v>
      </c>
      <c r="F40" s="17">
        <v>620000</v>
      </c>
      <c r="G40" s="82"/>
      <c r="H40" s="63">
        <f>+F40</f>
        <v>620000</v>
      </c>
      <c r="I40" s="54"/>
    </row>
    <row r="41" spans="1:9" s="22" customFormat="1" ht="141" customHeight="1" x14ac:dyDescent="0.25">
      <c r="A41" s="16">
        <v>9</v>
      </c>
      <c r="B41" s="37" t="s">
        <v>10</v>
      </c>
      <c r="C41" s="25">
        <v>548</v>
      </c>
      <c r="D41" s="7">
        <v>23</v>
      </c>
      <c r="E41" s="8">
        <v>44147</v>
      </c>
      <c r="F41" s="17">
        <v>15000</v>
      </c>
      <c r="G41" s="82"/>
      <c r="H41" s="58"/>
      <c r="I41" s="65">
        <f>+F41</f>
        <v>15000</v>
      </c>
    </row>
    <row r="42" spans="1:9" s="22" customFormat="1" ht="57" thickBot="1" x14ac:dyDescent="0.3">
      <c r="A42" s="18" t="s">
        <v>11</v>
      </c>
      <c r="B42" s="46" t="s">
        <v>16</v>
      </c>
      <c r="C42" s="47" t="s">
        <v>12</v>
      </c>
      <c r="D42" s="19" t="s">
        <v>12</v>
      </c>
      <c r="E42" s="20" t="s">
        <v>12</v>
      </c>
      <c r="F42" s="21" t="s">
        <v>12</v>
      </c>
      <c r="G42" s="82"/>
      <c r="H42" s="58"/>
      <c r="I42" s="54"/>
    </row>
    <row r="43" spans="1:9" s="49" customFormat="1" ht="19.5" thickBot="1" x14ac:dyDescent="0.3">
      <c r="A43" s="93" t="s">
        <v>12</v>
      </c>
      <c r="B43" s="94" t="s">
        <v>50</v>
      </c>
      <c r="C43" s="95" t="s">
        <v>12</v>
      </c>
      <c r="D43" s="96" t="s">
        <v>12</v>
      </c>
      <c r="E43" s="97" t="s">
        <v>12</v>
      </c>
      <c r="F43" s="98">
        <f>+F10+F40+F41</f>
        <v>2324200</v>
      </c>
      <c r="G43" s="76">
        <f>SUM(G5:G42)</f>
        <v>1689200</v>
      </c>
      <c r="H43" s="59">
        <f t="shared" ref="H43:I43" si="0">SUM(H5:H42)</f>
        <v>620000</v>
      </c>
      <c r="I43" s="64">
        <f t="shared" si="0"/>
        <v>15000</v>
      </c>
    </row>
    <row r="44" spans="1:9" s="49" customFormat="1" ht="18.75" x14ac:dyDescent="0.25">
      <c r="A44" s="48"/>
      <c r="B44" s="50"/>
      <c r="C44" s="50"/>
      <c r="D44" s="50"/>
      <c r="E44" s="50"/>
      <c r="F44" s="51"/>
      <c r="G44" s="55"/>
      <c r="H44" s="60"/>
      <c r="I44" s="66"/>
    </row>
    <row r="45" spans="1:9" s="53" customFormat="1" ht="33" customHeight="1" x14ac:dyDescent="0.3">
      <c r="A45" s="48"/>
      <c r="B45" s="119" t="s">
        <v>48</v>
      </c>
      <c r="C45" s="119"/>
      <c r="D45" s="119"/>
      <c r="E45" s="119"/>
      <c r="F45" s="119"/>
      <c r="G45" s="69"/>
      <c r="H45" s="61"/>
      <c r="I45" s="67"/>
    </row>
    <row r="46" spans="1:9" s="53" customFormat="1" ht="18.75" x14ac:dyDescent="0.3">
      <c r="A46" s="48"/>
      <c r="B46" s="120" t="s">
        <v>49</v>
      </c>
      <c r="C46" s="121"/>
      <c r="D46" s="121"/>
      <c r="E46" s="121"/>
      <c r="F46" s="121"/>
      <c r="G46" s="69"/>
      <c r="H46" s="61"/>
      <c r="I46" s="67"/>
    </row>
    <row r="47" spans="1:9" x14ac:dyDescent="0.25">
      <c r="B47" s="56" t="s">
        <v>47</v>
      </c>
      <c r="C47" s="116" t="s">
        <v>2</v>
      </c>
      <c r="D47" s="116"/>
      <c r="E47" s="116"/>
      <c r="F47" s="75" t="s">
        <v>42</v>
      </c>
    </row>
    <row r="48" spans="1:9" ht="21.95" customHeight="1" x14ac:dyDescent="0.25">
      <c r="B48" s="57" t="s">
        <v>43</v>
      </c>
      <c r="C48" s="113">
        <v>2324200</v>
      </c>
      <c r="D48" s="113"/>
      <c r="E48" s="113"/>
      <c r="F48" s="102">
        <v>1</v>
      </c>
    </row>
    <row r="49" spans="2:6" ht="21.95" customHeight="1" x14ac:dyDescent="0.25">
      <c r="B49" s="71" t="s">
        <v>54</v>
      </c>
      <c r="C49" s="112">
        <v>1689200</v>
      </c>
      <c r="D49" s="112"/>
      <c r="E49" s="112"/>
      <c r="F49" s="103">
        <f>+C49/C48</f>
        <v>0.7267877119008691</v>
      </c>
    </row>
    <row r="50" spans="2:6" ht="21.95" customHeight="1" x14ac:dyDescent="0.25">
      <c r="B50" s="72" t="s">
        <v>44</v>
      </c>
      <c r="C50" s="113">
        <v>620000</v>
      </c>
      <c r="D50" s="113"/>
      <c r="E50" s="113"/>
      <c r="F50" s="102">
        <f>+C50/C48</f>
        <v>0.26675845452198604</v>
      </c>
    </row>
    <row r="51" spans="2:6" ht="21.95" customHeight="1" x14ac:dyDescent="0.25">
      <c r="B51" s="73" t="s">
        <v>45</v>
      </c>
      <c r="C51" s="114">
        <v>15000</v>
      </c>
      <c r="D51" s="114"/>
      <c r="E51" s="114"/>
      <c r="F51" s="104">
        <f>+C51/C48</f>
        <v>6.4538335771448241E-3</v>
      </c>
    </row>
    <row r="52" spans="2:6" ht="21.95" customHeight="1" x14ac:dyDescent="0.3">
      <c r="B52" s="74" t="s">
        <v>46</v>
      </c>
      <c r="C52" s="115">
        <v>-1000000</v>
      </c>
      <c r="D52" s="115"/>
      <c r="E52" s="115"/>
      <c r="F52" s="105"/>
    </row>
    <row r="54" spans="2:6" ht="18.75" x14ac:dyDescent="0.3">
      <c r="B54" s="52" t="s">
        <v>7</v>
      </c>
    </row>
    <row r="55" spans="2:6" ht="18.75" x14ac:dyDescent="0.3">
      <c r="B55" s="52" t="s">
        <v>64</v>
      </c>
    </row>
  </sheetData>
  <mergeCells count="10">
    <mergeCell ref="D1:F1"/>
    <mergeCell ref="A3:F3"/>
    <mergeCell ref="C48:E48"/>
    <mergeCell ref="B45:F45"/>
    <mergeCell ref="B46:F46"/>
    <mergeCell ref="C49:E49"/>
    <mergeCell ref="C50:E50"/>
    <mergeCell ref="C51:E51"/>
    <mergeCell ref="C52:E52"/>
    <mergeCell ref="C47:E47"/>
  </mergeCells>
  <printOptions horizontalCentered="1" verticalCentered="1"/>
  <pageMargins left="0.45" right="0.4" top="0.55000000000000004" bottom="0.53" header="0.31496062992125984" footer="0.23622047244094491"/>
  <pageSetup scale="90" fitToHeight="0" orientation="landscape" r:id="rId1"/>
  <headerFooter>
    <oddFooter>&amp;C&amp;9&amp;F&amp;R&amp;"Calibri,Получер"&amp;9Стр.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към 31.12.2021 г.</vt:lpstr>
      <vt:lpstr>'2020 към 31.12.2021 г.'!Print_Area</vt:lpstr>
      <vt:lpstr>'2020 към 31.12.2021 г.'!Print_Titles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BSekiranov</dc:creator>
  <cp:lastModifiedBy>Savelina Gekova</cp:lastModifiedBy>
  <cp:lastPrinted>2021-04-07T06:55:42Z</cp:lastPrinted>
  <dcterms:created xsi:type="dcterms:W3CDTF">2017-04-27T13:04:54Z</dcterms:created>
  <dcterms:modified xsi:type="dcterms:W3CDTF">2021-04-12T15:07:07Z</dcterms:modified>
</cp:coreProperties>
</file>